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38.xml" ContentType="application/vnd.ms-excel.controlproperties+xml"/>
  <Override PartName="/xl/ctrlProps/ctrlProp29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43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42.xml" ContentType="application/vnd.ms-excel.controlproperties+xml"/>
  <Override PartName="/xl/ctrlProps/ctrlProp50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3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4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46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480" yWindow="96" windowWidth="10980" windowHeight="10680"/>
  </bookViews>
  <sheets>
    <sheet name="EN" sheetId="13" r:id="rId1"/>
  </sheets>
  <definedNames>
    <definedName name="CLC_Antrag">#REF!</definedName>
    <definedName name="_xlnm.Print_Area" localSheetId="0">EN!$A$1:$H$42</definedName>
  </definedNames>
  <calcPr calcId="125725"/>
</workbook>
</file>

<file path=xl/calcChain.xml><?xml version="1.0" encoding="utf-8"?>
<calcChain xmlns="http://schemas.openxmlformats.org/spreadsheetml/2006/main">
  <c r="V41" i="13"/>
  <c r="V32"/>
  <c r="V35"/>
  <c r="V38"/>
  <c r="V29"/>
  <c r="V26"/>
  <c r="V23"/>
  <c r="V20"/>
  <c r="V14"/>
  <c r="V17"/>
  <c r="W41"/>
  <c r="W32"/>
  <c r="W38"/>
  <c r="H38" s="1"/>
  <c r="X38"/>
  <c r="X14"/>
  <c r="X41"/>
  <c r="Y41"/>
  <c r="Y14"/>
  <c r="Y17"/>
  <c r="Y20"/>
  <c r="Y23"/>
  <c r="Y26"/>
  <c r="Y29"/>
  <c r="Y32"/>
  <c r="Y35"/>
  <c r="Y38"/>
  <c r="X32"/>
  <c r="G41"/>
  <c r="G38"/>
  <c r="H36" s="1"/>
  <c r="G35"/>
  <c r="H33" s="1"/>
  <c r="G32"/>
  <c r="H30" s="1"/>
  <c r="G14"/>
  <c r="G17"/>
  <c r="G20"/>
  <c r="H18" s="1"/>
  <c r="G23"/>
  <c r="H21" s="1"/>
  <c r="G26"/>
  <c r="H24" s="1"/>
  <c r="G29"/>
  <c r="H27" s="1"/>
  <c r="H12"/>
  <c r="W14"/>
  <c r="W35"/>
  <c r="W29"/>
  <c r="X35"/>
  <c r="X29"/>
  <c r="W26"/>
  <c r="X26"/>
  <c r="W23"/>
  <c r="X23"/>
  <c r="X20"/>
  <c r="W20"/>
  <c r="W17"/>
  <c r="X17"/>
  <c r="H17" l="1"/>
  <c r="H14"/>
  <c r="H26"/>
  <c r="H29"/>
  <c r="Y42"/>
  <c r="H32"/>
  <c r="H23"/>
  <c r="H20"/>
  <c r="V42"/>
  <c r="H35"/>
  <c r="W42"/>
  <c r="G42"/>
  <c r="C42" s="1"/>
  <c r="X42"/>
  <c r="H15"/>
  <c r="Z42" l="1"/>
  <c r="H42" s="1"/>
</calcChain>
</file>

<file path=xl/sharedStrings.xml><?xml version="1.0" encoding="utf-8"?>
<sst xmlns="http://schemas.openxmlformats.org/spreadsheetml/2006/main" count="72" uniqueCount="60">
  <si>
    <t>Prüfung Mehrfachanwahl</t>
  </si>
  <si>
    <t>Auswahl Klassen 4</t>
  </si>
  <si>
    <t>Auswahl Klassen 1</t>
  </si>
  <si>
    <t>Auswahl Klassen 3</t>
  </si>
  <si>
    <t>Auswahl Klassen 2</t>
  </si>
  <si>
    <t>1. Objectives, Assessment of Results</t>
  </si>
  <si>
    <t>Rating</t>
  </si>
  <si>
    <t>2. Interested Parties, Integration</t>
  </si>
  <si>
    <t>Interested parties, lobbies
Categories of stakeholders
Stakeholder interrelations
Interests of involved parties</t>
  </si>
  <si>
    <t>4. Degree of innovation, general conditions</t>
  </si>
  <si>
    <t>unknown technology
innovative approach
large
large public interest</t>
  </si>
  <si>
    <t xml:space="preserve">Structures to be coordinated
Demand of coordination
Structuring of phases
Demand for reporting
</t>
  </si>
  <si>
    <t xml:space="preserve"> few structures
 simple, straighforward
 sequential
 uni-dimensional, common</t>
  </si>
  <si>
    <t>7. Leadership, teamwork, decisions</t>
  </si>
  <si>
    <t>9. Risk and opportunities</t>
  </si>
  <si>
    <t>low, uncertain
high risk potential, large impact
limited options for actions
large potential of opportunities</t>
  </si>
  <si>
    <t>5. Project structure, demand for coordination</t>
  </si>
  <si>
    <t>complexity
high (3)</t>
  </si>
  <si>
    <t>complexity
very high (4)</t>
  </si>
  <si>
    <t>Description of criteria</t>
  </si>
  <si>
    <t>Criteria</t>
  </si>
  <si>
    <t>Candidate (Last name, first name)</t>
  </si>
  <si>
    <t>Mandate and objective
Conflicting objectives
Transparency of mandate and objectives
Interdependence of objectives
Number and assessment of results</t>
  </si>
  <si>
    <t xml:space="preserve"> few parties
 few uniform categories
 few and well known relations
 comparable interest</t>
  </si>
  <si>
    <t xml:space="preserve">numerous parties 
many different
unknown relations 
divergent interests </t>
  </si>
  <si>
    <t xml:space="preserve"> homogeneous
 uniform, well known
 close, concentrated
small, easy to handle</t>
  </si>
  <si>
    <t>diverse 
multicutural, unknown
distant, distributed
large, demanding</t>
  </si>
  <si>
    <t>3. Cultural and social context</t>
  </si>
  <si>
    <t>Diversity of context
Cultural variety
Geographic distances
Social span</t>
  </si>
  <si>
    <t>Technological degree of innovation
Demand of creativity
Scope for development
Significance on public agenda</t>
  </si>
  <si>
    <t xml:space="preserve"> known and proven technology
 repetitive approach
 limited
 public interest low</t>
  </si>
  <si>
    <t>numerous structures
demanding, elaborate
overlapping, simultaneous
multidimensional, comprehensive</t>
  </si>
  <si>
    <t>6. Project organisation</t>
  </si>
  <si>
    <t>many
indirect, demanding, manifold
multidimensional, matrix structure
intensive mutual relations</t>
  </si>
  <si>
    <t>Number of interfaces
Demand for communication
Hierarchical structure
Relations with permanent organisations</t>
  </si>
  <si>
    <t>many, large control span
dynamic team structure
adaptive and variable 
many important desicions</t>
  </si>
  <si>
    <t>few, small control span
static team structure
constant and uniform
few important decisions</t>
  </si>
  <si>
    <t xml:space="preserve"> few
 direct, not demanding, uniform
 uni-dimensional, simple
 few relations</t>
  </si>
  <si>
    <t>Availability of people, material, etc.
Financial resources
Capital investment
Quantity and diversity of staff</t>
  </si>
  <si>
    <t>uncertain, changing
many investors and kinds of resources
large (relative to project of the same kind)
high</t>
  </si>
  <si>
    <t>Predictability of risks and opportunities
Risk probability, significance of impacts
Potential of opportunities
Options for action to minimise risks</t>
  </si>
  <si>
    <t>10. PM methods, tools and techniques</t>
  </si>
  <si>
    <t>Variety of methods and tools applied
Application of standards
Availability of support
Proportion of PM to total project work</t>
  </si>
  <si>
    <t>numerous, manifold
few common standards applicable
no support available
high percentage</t>
  </si>
  <si>
    <t>few, simple
common standards applicable
much support available
low percentage</t>
  </si>
  <si>
    <t>available, known
one investor and few kinds of resources
low (relative to project of the same kind)
low</t>
  </si>
  <si>
    <t>high, quite certain
low risk potential, low impact
many options for actions
low potential of opportunities</t>
  </si>
  <si>
    <t xml:space="preserve">  Value</t>
  </si>
  <si>
    <t xml:space="preserve"> defined, obvious
 few conflicts
 quite transparent
 quite independent
 low, monodimensional</t>
  </si>
  <si>
    <t xml:space="preserve">uncertain, vague 
many conflicts 
hidden 
very interdependent 
large, multidimensional </t>
  </si>
  <si>
    <t>Number of sub-ordinates
Team structure
Leadersship style
Decision-making processes</t>
  </si>
  <si>
    <t>complexity
low (2)</t>
  </si>
  <si>
    <t>complexity
very low (1)</t>
  </si>
  <si>
    <t>Low complexity</t>
  </si>
  <si>
    <t>High complexity</t>
  </si>
  <si>
    <t>Total complexity score</t>
  </si>
  <si>
    <t>8. Resources incl. finance</t>
  </si>
  <si>
    <t>Motivation/justification</t>
  </si>
  <si>
    <t xml:space="preserve"> Evaluation of project management complexity for IPMA Level B certification</t>
  </si>
  <si>
    <t>This scheme is used to assess the complexity of project management in a project. Each indicator is rated according to four levels of complexity (4 = very high complexity, 3 = high complexity, 2 = low complexity, 1 = very low complexity). If the total complexity value is equal or exceeding 25 points, a project is appropriate to be used in a certification process on IPMA Level B. Ratings between 23 and 24 points need a careful verification. For a complete evaluation all criteria have to be rated.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</si>
</sst>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  <charset val="186"/>
    </font>
    <font>
      <sz val="1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  <charset val="186"/>
    </font>
    <font>
      <b/>
      <i/>
      <u/>
      <sz val="10"/>
      <color indexed="12"/>
      <name val="Arial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9.5"/>
      <name val="Arial"/>
      <family val="2"/>
      <charset val="186"/>
    </font>
    <font>
      <b/>
      <sz val="9.5"/>
      <name val="Arial"/>
      <family val="2"/>
    </font>
    <font>
      <b/>
      <sz val="9"/>
      <name val="Arial Narrow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1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left" vertical="center" indent="1"/>
    </xf>
    <xf numFmtId="0" fontId="0" fillId="2" borderId="1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horizontal="center" textRotation="90"/>
    </xf>
    <xf numFmtId="0" fontId="0" fillId="2" borderId="12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 textRotation="90"/>
    </xf>
    <xf numFmtId="0" fontId="0" fillId="2" borderId="14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5" xfId="0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center" textRotation="90"/>
    </xf>
    <xf numFmtId="0" fontId="0" fillId="3" borderId="17" xfId="0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top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vertical="center" wrapText="1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</xf>
    <xf numFmtId="0" fontId="11" fillId="0" borderId="0" xfId="1" applyFont="1" applyAlignment="1" applyProtection="1">
      <alignment vertical="center"/>
      <protection locked="0"/>
    </xf>
    <xf numFmtId="0" fontId="12" fillId="2" borderId="27" xfId="0" applyFont="1" applyFill="1" applyBorder="1" applyAlignment="1" applyProtection="1">
      <alignment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left" vertical="top" wrapText="1" indent="1"/>
    </xf>
    <xf numFmtId="0" fontId="15" fillId="2" borderId="10" xfId="0" applyFont="1" applyFill="1" applyBorder="1" applyAlignment="1" applyProtection="1">
      <alignment vertical="center"/>
    </xf>
    <xf numFmtId="0" fontId="15" fillId="2" borderId="27" xfId="0" applyFont="1" applyFill="1" applyBorder="1" applyAlignment="1" applyProtection="1">
      <alignment vertical="center" wrapText="1"/>
    </xf>
    <xf numFmtId="0" fontId="16" fillId="2" borderId="27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top" wrapText="1" indent="1"/>
    </xf>
    <xf numFmtId="0" fontId="4" fillId="2" borderId="17" xfId="0" applyFont="1" applyFill="1" applyBorder="1" applyAlignment="1" applyProtection="1">
      <alignment horizontal="left" vertical="top" wrapText="1" indent="1"/>
    </xf>
    <xf numFmtId="0" fontId="4" fillId="2" borderId="7" xfId="0" applyFont="1" applyFill="1" applyBorder="1" applyAlignment="1" applyProtection="1">
      <alignment horizontal="left" vertical="top" wrapText="1" indent="1"/>
    </xf>
    <xf numFmtId="0" fontId="4" fillId="2" borderId="31" xfId="0" applyFont="1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left" vertical="top" wrapText="1" indent="1"/>
    </xf>
    <xf numFmtId="0" fontId="0" fillId="2" borderId="1" xfId="0" applyFill="1" applyBorder="1" applyAlignment="1" applyProtection="1">
      <alignment horizontal="left" vertical="top" wrapText="1" indent="1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vertical="top" wrapText="1"/>
      <protection locked="0"/>
    </xf>
    <xf numFmtId="0" fontId="14" fillId="2" borderId="37" xfId="0" applyFont="1" applyFill="1" applyBorder="1" applyAlignment="1" applyProtection="1">
      <alignment horizontal="left" vertical="top" wrapText="1"/>
    </xf>
    <xf numFmtId="0" fontId="14" fillId="2" borderId="28" xfId="0" applyFont="1" applyFill="1" applyBorder="1" applyAlignment="1" applyProtection="1">
      <alignment horizontal="left" vertical="top" wrapText="1"/>
    </xf>
    <xf numFmtId="0" fontId="14" fillId="2" borderId="37" xfId="0" applyFont="1" applyFill="1" applyBorder="1" applyAlignment="1" applyProtection="1">
      <alignment horizontal="right" vertical="top" wrapText="1"/>
    </xf>
    <xf numFmtId="0" fontId="14" fillId="2" borderId="28" xfId="0" applyFont="1" applyFill="1" applyBorder="1" applyAlignment="1" applyProtection="1">
      <alignment horizontal="right" vertical="top" wrapText="1"/>
    </xf>
    <xf numFmtId="0" fontId="14" fillId="2" borderId="37" xfId="0" applyFont="1" applyFill="1" applyBorder="1" applyAlignment="1" applyProtection="1">
      <alignment vertical="top" wrapText="1"/>
    </xf>
    <xf numFmtId="0" fontId="14" fillId="2" borderId="28" xfId="0" applyFont="1" applyFill="1" applyBorder="1" applyAlignment="1" applyProtection="1">
      <alignment vertical="top" wrapText="1"/>
    </xf>
    <xf numFmtId="0" fontId="14" fillId="2" borderId="37" xfId="0" quotePrefix="1" applyFont="1" applyFill="1" applyBorder="1" applyAlignment="1" applyProtection="1">
      <alignment horizontal="right" vertical="top" wrapText="1"/>
    </xf>
    <xf numFmtId="0" fontId="14" fillId="2" borderId="37" xfId="0" quotePrefix="1" applyFont="1" applyFill="1" applyBorder="1" applyAlignment="1" applyProtection="1">
      <alignment vertical="top" wrapText="1"/>
    </xf>
    <xf numFmtId="0" fontId="3" fillId="2" borderId="39" xfId="0" applyFont="1" applyFill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horizontal="right" vertical="center"/>
    </xf>
    <xf numFmtId="0" fontId="14" fillId="2" borderId="38" xfId="0" applyFont="1" applyFill="1" applyBorder="1" applyAlignment="1" applyProtection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5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14" lockText="1"/>
</file>

<file path=xl/ctrlProps/ctrlProp10.xml><?xml version="1.0" encoding="utf-8"?>
<formControlPr xmlns="http://schemas.microsoft.com/office/spreadsheetml/2009/9/main" objectType="CheckBox" fmlaLink="$N$20" lockText="1"/>
</file>

<file path=xl/ctrlProps/ctrlProp11.xml><?xml version="1.0" encoding="utf-8"?>
<formControlPr xmlns="http://schemas.microsoft.com/office/spreadsheetml/2009/9/main" objectType="CheckBox" fmlaLink="$E$20" lockText="1"/>
</file>

<file path=xl/ctrlProps/ctrlProp12.xml><?xml version="1.0" encoding="utf-8"?>
<formControlPr xmlns="http://schemas.microsoft.com/office/spreadsheetml/2009/9/main" objectType="CheckBox" fmlaLink="$F$20" lockText="1"/>
</file>

<file path=xl/ctrlProps/ctrlProp13.xml><?xml version="1.0" encoding="utf-8"?>
<formControlPr xmlns="http://schemas.microsoft.com/office/spreadsheetml/2009/9/main" objectType="CheckBox" fmlaLink="$M$23" lockText="1"/>
</file>

<file path=xl/ctrlProps/ctrlProp14.xml><?xml version="1.0" encoding="utf-8"?>
<formControlPr xmlns="http://schemas.microsoft.com/office/spreadsheetml/2009/9/main" objectType="CheckBox" checked="Checked" fmlaLink="$D$23" lockText="1"/>
</file>

<file path=xl/ctrlProps/ctrlProp15.xml><?xml version="1.0" encoding="utf-8"?>
<formControlPr xmlns="http://schemas.microsoft.com/office/spreadsheetml/2009/9/main" objectType="CheckBox" fmlaLink="$E$23" lockText="1"/>
</file>

<file path=xl/ctrlProps/ctrlProp16.xml><?xml version="1.0" encoding="utf-8"?>
<formControlPr xmlns="http://schemas.microsoft.com/office/spreadsheetml/2009/9/main" objectType="CheckBox" fmlaLink="$F$23" lockText="1"/>
</file>

<file path=xl/ctrlProps/ctrlProp17.xml><?xml version="1.0" encoding="utf-8"?>
<formControlPr xmlns="http://schemas.microsoft.com/office/spreadsheetml/2009/9/main" objectType="CheckBox" fmlaLink="$M$26" lockText="1"/>
</file>

<file path=xl/ctrlProps/ctrlProp18.xml><?xml version="1.0" encoding="utf-8"?>
<formControlPr xmlns="http://schemas.microsoft.com/office/spreadsheetml/2009/9/main" objectType="CheckBox" fmlaLink="$N$26" lockText="1"/>
</file>

<file path=xl/ctrlProps/ctrlProp19.xml><?xml version="1.0" encoding="utf-8"?>
<formControlPr xmlns="http://schemas.microsoft.com/office/spreadsheetml/2009/9/main" objectType="CheckBox" fmlaLink="$O$26" lockText="1"/>
</file>

<file path=xl/ctrlProps/ctrlProp2.xml><?xml version="1.0" encoding="utf-8"?>
<formControlPr xmlns="http://schemas.microsoft.com/office/spreadsheetml/2009/9/main" objectType="CheckBox" fmlaLink="$N$14" lockText="1"/>
</file>

<file path=xl/ctrlProps/ctrlProp20.xml><?xml version="1.0" encoding="utf-8"?>
<formControlPr xmlns="http://schemas.microsoft.com/office/spreadsheetml/2009/9/main" objectType="CheckBox" fmlaLink="$P$26" lockText="1"/>
</file>

<file path=xl/ctrlProps/ctrlProp21.xml><?xml version="1.0" encoding="utf-8"?>
<formControlPr xmlns="http://schemas.microsoft.com/office/spreadsheetml/2009/9/main" objectType="CheckBox" fmlaLink="$C$29" lockText="1"/>
</file>

<file path=xl/ctrlProps/ctrlProp22.xml><?xml version="1.0" encoding="utf-8"?>
<formControlPr xmlns="http://schemas.microsoft.com/office/spreadsheetml/2009/9/main" objectType="CheckBox" fmlaLink="$N$29" lockText="1"/>
</file>

<file path=xl/ctrlProps/ctrlProp23.xml><?xml version="1.0" encoding="utf-8"?>
<formControlPr xmlns="http://schemas.microsoft.com/office/spreadsheetml/2009/9/main" objectType="CheckBox" fmlaLink="$E$29" lockText="1"/>
</file>

<file path=xl/ctrlProps/ctrlProp24.xml><?xml version="1.0" encoding="utf-8"?>
<formControlPr xmlns="http://schemas.microsoft.com/office/spreadsheetml/2009/9/main" objectType="CheckBox" fmlaLink="$F$29" lockText="1"/>
</file>

<file path=xl/ctrlProps/ctrlProp25.xml><?xml version="1.0" encoding="utf-8"?>
<formControlPr xmlns="http://schemas.microsoft.com/office/spreadsheetml/2009/9/main" objectType="CheckBox" fmlaLink="$M$32" lockText="1"/>
</file>

<file path=xl/ctrlProps/ctrlProp26.xml><?xml version="1.0" encoding="utf-8"?>
<formControlPr xmlns="http://schemas.microsoft.com/office/spreadsheetml/2009/9/main" objectType="CheckBox" fmlaLink="$N$32" lockText="1"/>
</file>

<file path=xl/ctrlProps/ctrlProp27.xml><?xml version="1.0" encoding="utf-8"?>
<formControlPr xmlns="http://schemas.microsoft.com/office/spreadsheetml/2009/9/main" objectType="CheckBox" fmlaLink="$O$32" lockText="1"/>
</file>

<file path=xl/ctrlProps/ctrlProp28.xml><?xml version="1.0" encoding="utf-8"?>
<formControlPr xmlns="http://schemas.microsoft.com/office/spreadsheetml/2009/9/main" objectType="CheckBox" fmlaLink="$P$32" lockText="1"/>
</file>

<file path=xl/ctrlProps/ctrlProp29.xml><?xml version="1.0" encoding="utf-8"?>
<formControlPr xmlns="http://schemas.microsoft.com/office/spreadsheetml/2009/9/main" objectType="CheckBox" fmlaLink="$M$35" lockText="1"/>
</file>

<file path=xl/ctrlProps/ctrlProp3.xml><?xml version="1.0" encoding="utf-8"?>
<formControlPr xmlns="http://schemas.microsoft.com/office/spreadsheetml/2009/9/main" objectType="CheckBox" fmlaLink="$O$14" lockText="1"/>
</file>

<file path=xl/ctrlProps/ctrlProp30.xml><?xml version="1.0" encoding="utf-8"?>
<formControlPr xmlns="http://schemas.microsoft.com/office/spreadsheetml/2009/9/main" objectType="CheckBox" fmlaLink="$N$35" lockText="1"/>
</file>

<file path=xl/ctrlProps/ctrlProp31.xml><?xml version="1.0" encoding="utf-8"?>
<formControlPr xmlns="http://schemas.microsoft.com/office/spreadsheetml/2009/9/main" objectType="CheckBox" fmlaLink="$O$35" lockText="1"/>
</file>

<file path=xl/ctrlProps/ctrlProp32.xml><?xml version="1.0" encoding="utf-8"?>
<formControlPr xmlns="http://schemas.microsoft.com/office/spreadsheetml/2009/9/main" objectType="CheckBox" fmlaLink="$P$35" lockText="1"/>
</file>

<file path=xl/ctrlProps/ctrlProp33.xml><?xml version="1.0" encoding="utf-8"?>
<formControlPr xmlns="http://schemas.microsoft.com/office/spreadsheetml/2009/9/main" objectType="CheckBox" fmlaLink="$M$38" lockText="1"/>
</file>

<file path=xl/ctrlProps/ctrlProp34.xml><?xml version="1.0" encoding="utf-8"?>
<formControlPr xmlns="http://schemas.microsoft.com/office/spreadsheetml/2009/9/main" objectType="CheckBox" fmlaLink="$N$38" lockText="1"/>
</file>

<file path=xl/ctrlProps/ctrlProp35.xml><?xml version="1.0" encoding="utf-8"?>
<formControlPr xmlns="http://schemas.microsoft.com/office/spreadsheetml/2009/9/main" objectType="CheckBox" fmlaLink="$O$38" lockText="1"/>
</file>

<file path=xl/ctrlProps/ctrlProp36.xml><?xml version="1.0" encoding="utf-8"?>
<formControlPr xmlns="http://schemas.microsoft.com/office/spreadsheetml/2009/9/main" objectType="CheckBox" fmlaLink="$P$38" lockText="1"/>
</file>

<file path=xl/ctrlProps/ctrlProp37.xml><?xml version="1.0" encoding="utf-8"?>
<formControlPr xmlns="http://schemas.microsoft.com/office/spreadsheetml/2009/9/main" objectType="CheckBox" fmlaLink="$M$41" lockText="1"/>
</file>

<file path=xl/ctrlProps/ctrlProp38.xml><?xml version="1.0" encoding="utf-8"?>
<formControlPr xmlns="http://schemas.microsoft.com/office/spreadsheetml/2009/9/main" objectType="CheckBox" fmlaLink="$N$41" lockText="1"/>
</file>

<file path=xl/ctrlProps/ctrlProp39.xml><?xml version="1.0" encoding="utf-8"?>
<formControlPr xmlns="http://schemas.microsoft.com/office/spreadsheetml/2009/9/main" objectType="CheckBox" fmlaLink="$O$41" lockText="1"/>
</file>

<file path=xl/ctrlProps/ctrlProp4.xml><?xml version="1.0" encoding="utf-8"?>
<formControlPr xmlns="http://schemas.microsoft.com/office/spreadsheetml/2009/9/main" objectType="CheckBox" fmlaLink="$P$14" lockText="1"/>
</file>

<file path=xl/ctrlProps/ctrlProp40.xml><?xml version="1.0" encoding="utf-8"?>
<formControlPr xmlns="http://schemas.microsoft.com/office/spreadsheetml/2009/9/main" objectType="CheckBox" fmlaLink="$P$41" lockText="1"/>
</file>

<file path=xl/ctrlProps/ctrlProp41.xml><?xml version="1.0" encoding="utf-8"?>
<formControlPr xmlns="http://schemas.microsoft.com/office/spreadsheetml/2009/9/main" objectType="CheckBox" fmlaLink="$O$20" lockText="1"/>
</file>

<file path=xl/ctrlProps/ctrlProp42.xml><?xml version="1.0" encoding="utf-8"?>
<formControlPr xmlns="http://schemas.microsoft.com/office/spreadsheetml/2009/9/main" objectType="CheckBox" fmlaLink="$P$20" lockText="1"/>
</file>

<file path=xl/ctrlProps/ctrlProp43.xml><?xml version="1.0" encoding="utf-8"?>
<formControlPr xmlns="http://schemas.microsoft.com/office/spreadsheetml/2009/9/main" objectType="CheckBox" fmlaLink="$D$20" lockText="1"/>
</file>

<file path=xl/ctrlProps/ctrlProp44.xml><?xml version="1.0" encoding="utf-8"?>
<formControlPr xmlns="http://schemas.microsoft.com/office/spreadsheetml/2009/9/main" objectType="CheckBox" fmlaLink="$O$23" lockText="1"/>
</file>

<file path=xl/ctrlProps/ctrlProp45.xml><?xml version="1.0" encoding="utf-8"?>
<formControlPr xmlns="http://schemas.microsoft.com/office/spreadsheetml/2009/9/main" objectType="CheckBox" fmlaLink="$F$20" lockText="1"/>
</file>

<file path=xl/ctrlProps/ctrlProp46.xml><?xml version="1.0" encoding="utf-8"?>
<formControlPr xmlns="http://schemas.microsoft.com/office/spreadsheetml/2009/9/main" objectType="CheckBox" fmlaLink="$N$23" lockText="1"/>
</file>

<file path=xl/ctrlProps/ctrlProp47.xml><?xml version="1.0" encoding="utf-8"?>
<formControlPr xmlns="http://schemas.microsoft.com/office/spreadsheetml/2009/9/main" objectType="CheckBox" fmlaLink="$P$23" lockText="1"/>
</file>

<file path=xl/ctrlProps/ctrlProp48.xml><?xml version="1.0" encoding="utf-8"?>
<formControlPr xmlns="http://schemas.microsoft.com/office/spreadsheetml/2009/9/main" objectType="CheckBox" fmlaLink="$M$29" lockText="1"/>
</file>

<file path=xl/ctrlProps/ctrlProp49.xml><?xml version="1.0" encoding="utf-8"?>
<formControlPr xmlns="http://schemas.microsoft.com/office/spreadsheetml/2009/9/main" objectType="CheckBox" fmlaLink="$O$29" lockText="1"/>
</file>

<file path=xl/ctrlProps/ctrlProp5.xml><?xml version="1.0" encoding="utf-8"?>
<formControlPr xmlns="http://schemas.microsoft.com/office/spreadsheetml/2009/9/main" objectType="CheckBox" fmlaLink="$M$17" lockText="1"/>
</file>

<file path=xl/ctrlProps/ctrlProp50.xml><?xml version="1.0" encoding="utf-8"?>
<formControlPr xmlns="http://schemas.microsoft.com/office/spreadsheetml/2009/9/main" objectType="CheckBox" fmlaLink="$P$29" lockText="1"/>
</file>

<file path=xl/ctrlProps/ctrlProp6.xml><?xml version="1.0" encoding="utf-8"?>
<formControlPr xmlns="http://schemas.microsoft.com/office/spreadsheetml/2009/9/main" objectType="CheckBox" fmlaLink="$N$17" lockText="1"/>
</file>

<file path=xl/ctrlProps/ctrlProp7.xml><?xml version="1.0" encoding="utf-8"?>
<formControlPr xmlns="http://schemas.microsoft.com/office/spreadsheetml/2009/9/main" objectType="CheckBox" fmlaLink="$O$17" lockText="1"/>
</file>

<file path=xl/ctrlProps/ctrlProp8.xml><?xml version="1.0" encoding="utf-8"?>
<formControlPr xmlns="http://schemas.microsoft.com/office/spreadsheetml/2009/9/main" objectType="CheckBox" fmlaLink="$P$17" lockText="1"/>
</file>

<file path=xl/ctrlProps/ctrlProp9.xml><?xml version="1.0" encoding="utf-8"?>
<formControlPr xmlns="http://schemas.microsoft.com/office/spreadsheetml/2009/9/main" objectType="CheckBox" fmlaLink="$M$20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2</xdr:row>
      <xdr:rowOff>0</xdr:rowOff>
    </xdr:from>
    <xdr:to>
      <xdr:col>7</xdr:col>
      <xdr:colOff>76200</xdr:colOff>
      <xdr:row>2</xdr:row>
      <xdr:rowOff>0</xdr:rowOff>
    </xdr:to>
    <xdr:sp macro="" textlink="">
      <xdr:nvSpPr>
        <xdr:cNvPr id="13353" name="Text Box 41"/>
        <xdr:cNvSpPr txBox="1">
          <a:spLocks noChangeArrowheads="1"/>
        </xdr:cNvSpPr>
      </xdr:nvSpPr>
      <xdr:spPr bwMode="auto">
        <a:xfrm>
          <a:off x="6953250" y="1228725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0" i="0" strike="noStrike">
              <a:solidFill>
                <a:srgbClr val="969696"/>
              </a:solidFill>
              <a:latin typeface="Arial"/>
              <a:cs typeface="Arial"/>
            </a:rPr>
            <a:t>draft 060217</a:t>
          </a:r>
        </a:p>
      </xdr:txBody>
    </xdr:sp>
    <xdr:clientData/>
  </xdr:twoCellAnchor>
  <xdr:twoCellAnchor>
    <xdr:from>
      <xdr:col>3</xdr:col>
      <xdr:colOff>342900</xdr:colOff>
      <xdr:row>30</xdr:row>
      <xdr:rowOff>85725</xdr:rowOff>
    </xdr:from>
    <xdr:to>
      <xdr:col>4</xdr:col>
      <xdr:colOff>942975</xdr:colOff>
      <xdr:row>30</xdr:row>
      <xdr:rowOff>85725</xdr:rowOff>
    </xdr:to>
    <xdr:sp macro="" textlink="">
      <xdr:nvSpPr>
        <xdr:cNvPr id="13364" name="Line 52"/>
        <xdr:cNvSpPr>
          <a:spLocks noChangeShapeType="1"/>
        </xdr:cNvSpPr>
      </xdr:nvSpPr>
      <xdr:spPr bwMode="auto">
        <a:xfrm>
          <a:off x="4200525" y="12249150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266700</xdr:colOff>
      <xdr:row>30</xdr:row>
      <xdr:rowOff>247650</xdr:rowOff>
    </xdr:from>
    <xdr:to>
      <xdr:col>4</xdr:col>
      <xdr:colOff>1047750</xdr:colOff>
      <xdr:row>30</xdr:row>
      <xdr:rowOff>247650</xdr:rowOff>
    </xdr:to>
    <xdr:sp macro="" textlink="">
      <xdr:nvSpPr>
        <xdr:cNvPr id="13365" name="Line 53"/>
        <xdr:cNvSpPr>
          <a:spLocks noChangeShapeType="1"/>
        </xdr:cNvSpPr>
      </xdr:nvSpPr>
      <xdr:spPr bwMode="auto">
        <a:xfrm>
          <a:off x="4124325" y="12411075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133350</xdr:colOff>
      <xdr:row>30</xdr:row>
      <xdr:rowOff>400050</xdr:rowOff>
    </xdr:from>
    <xdr:to>
      <xdr:col>4</xdr:col>
      <xdr:colOff>1047750</xdr:colOff>
      <xdr:row>30</xdr:row>
      <xdr:rowOff>400050</xdr:rowOff>
    </xdr:to>
    <xdr:sp macro="" textlink="">
      <xdr:nvSpPr>
        <xdr:cNvPr id="13366" name="Line 54"/>
        <xdr:cNvSpPr>
          <a:spLocks noChangeShapeType="1"/>
        </xdr:cNvSpPr>
      </xdr:nvSpPr>
      <xdr:spPr bwMode="auto">
        <a:xfrm>
          <a:off x="3990975" y="12563475"/>
          <a:ext cx="20955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390525</xdr:colOff>
      <xdr:row>30</xdr:row>
      <xdr:rowOff>552450</xdr:rowOff>
    </xdr:from>
    <xdr:to>
      <xdr:col>4</xdr:col>
      <xdr:colOff>857250</xdr:colOff>
      <xdr:row>30</xdr:row>
      <xdr:rowOff>552450</xdr:rowOff>
    </xdr:to>
    <xdr:sp macro="" textlink="">
      <xdr:nvSpPr>
        <xdr:cNvPr id="13367" name="Line 55"/>
        <xdr:cNvSpPr>
          <a:spLocks noChangeShapeType="1"/>
        </xdr:cNvSpPr>
      </xdr:nvSpPr>
      <xdr:spPr bwMode="auto">
        <a:xfrm>
          <a:off x="4248150" y="12715875"/>
          <a:ext cx="16478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1028700</xdr:colOff>
      <xdr:row>12</xdr:row>
      <xdr:rowOff>95250</xdr:rowOff>
    </xdr:from>
    <xdr:to>
      <xdr:col>5</xdr:col>
      <xdr:colOff>152400</xdr:colOff>
      <xdr:row>12</xdr:row>
      <xdr:rowOff>95250</xdr:rowOff>
    </xdr:to>
    <xdr:sp macro="" textlink="">
      <xdr:nvSpPr>
        <xdr:cNvPr id="13368" name="Line 56"/>
        <xdr:cNvSpPr>
          <a:spLocks noChangeShapeType="1"/>
        </xdr:cNvSpPr>
      </xdr:nvSpPr>
      <xdr:spPr bwMode="auto">
        <a:xfrm>
          <a:off x="3705225" y="3819525"/>
          <a:ext cx="26670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885825</xdr:colOff>
      <xdr:row>12</xdr:row>
      <xdr:rowOff>257175</xdr:rowOff>
    </xdr:from>
    <xdr:to>
      <xdr:col>5</xdr:col>
      <xdr:colOff>400050</xdr:colOff>
      <xdr:row>12</xdr:row>
      <xdr:rowOff>257175</xdr:rowOff>
    </xdr:to>
    <xdr:sp macro="" textlink="">
      <xdr:nvSpPr>
        <xdr:cNvPr id="13369" name="Line 57"/>
        <xdr:cNvSpPr>
          <a:spLocks noChangeShapeType="1"/>
        </xdr:cNvSpPr>
      </xdr:nvSpPr>
      <xdr:spPr bwMode="auto">
        <a:xfrm>
          <a:off x="3562350" y="3981450"/>
          <a:ext cx="30575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466725</xdr:colOff>
      <xdr:row>12</xdr:row>
      <xdr:rowOff>409575</xdr:rowOff>
    </xdr:from>
    <xdr:to>
      <xdr:col>5</xdr:col>
      <xdr:colOff>161925</xdr:colOff>
      <xdr:row>12</xdr:row>
      <xdr:rowOff>409575</xdr:rowOff>
    </xdr:to>
    <xdr:sp macro="" textlink="">
      <xdr:nvSpPr>
        <xdr:cNvPr id="13370" name="Line 58"/>
        <xdr:cNvSpPr>
          <a:spLocks noChangeShapeType="1"/>
        </xdr:cNvSpPr>
      </xdr:nvSpPr>
      <xdr:spPr bwMode="auto">
        <a:xfrm>
          <a:off x="3143250" y="4133850"/>
          <a:ext cx="32385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28575</xdr:colOff>
      <xdr:row>12</xdr:row>
      <xdr:rowOff>561975</xdr:rowOff>
    </xdr:from>
    <xdr:to>
      <xdr:col>5</xdr:col>
      <xdr:colOff>57150</xdr:colOff>
      <xdr:row>12</xdr:row>
      <xdr:rowOff>561975</xdr:rowOff>
    </xdr:to>
    <xdr:sp macro="" textlink="">
      <xdr:nvSpPr>
        <xdr:cNvPr id="13371" name="Line 59"/>
        <xdr:cNvSpPr>
          <a:spLocks noChangeShapeType="1"/>
        </xdr:cNvSpPr>
      </xdr:nvSpPr>
      <xdr:spPr bwMode="auto">
        <a:xfrm>
          <a:off x="3886200" y="4286250"/>
          <a:ext cx="23907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257175</xdr:colOff>
      <xdr:row>12</xdr:row>
      <xdr:rowOff>723900</xdr:rowOff>
    </xdr:from>
    <xdr:to>
      <xdr:col>4</xdr:col>
      <xdr:colOff>962025</xdr:colOff>
      <xdr:row>12</xdr:row>
      <xdr:rowOff>723900</xdr:rowOff>
    </xdr:to>
    <xdr:sp macro="" textlink="">
      <xdr:nvSpPr>
        <xdr:cNvPr id="13372" name="Line 60"/>
        <xdr:cNvSpPr>
          <a:spLocks noChangeShapeType="1"/>
        </xdr:cNvSpPr>
      </xdr:nvSpPr>
      <xdr:spPr bwMode="auto">
        <a:xfrm>
          <a:off x="4114800" y="4448175"/>
          <a:ext cx="18859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1085850</xdr:colOff>
      <xdr:row>15</xdr:row>
      <xdr:rowOff>104775</xdr:rowOff>
    </xdr:from>
    <xdr:to>
      <xdr:col>5</xdr:col>
      <xdr:colOff>438150</xdr:colOff>
      <xdr:row>15</xdr:row>
      <xdr:rowOff>104775</xdr:rowOff>
    </xdr:to>
    <xdr:sp macro="" textlink="">
      <xdr:nvSpPr>
        <xdr:cNvPr id="13373" name="Line 61"/>
        <xdr:cNvSpPr>
          <a:spLocks noChangeShapeType="1"/>
        </xdr:cNvSpPr>
      </xdr:nvSpPr>
      <xdr:spPr bwMode="auto">
        <a:xfrm>
          <a:off x="3762375" y="5334000"/>
          <a:ext cx="28956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876300</xdr:colOff>
      <xdr:row>15</xdr:row>
      <xdr:rowOff>257175</xdr:rowOff>
    </xdr:from>
    <xdr:to>
      <xdr:col>4</xdr:col>
      <xdr:colOff>1009650</xdr:colOff>
      <xdr:row>15</xdr:row>
      <xdr:rowOff>257175</xdr:rowOff>
    </xdr:to>
    <xdr:sp macro="" textlink="">
      <xdr:nvSpPr>
        <xdr:cNvPr id="13374" name="Line 62"/>
        <xdr:cNvSpPr>
          <a:spLocks noChangeShapeType="1"/>
        </xdr:cNvSpPr>
      </xdr:nvSpPr>
      <xdr:spPr bwMode="auto">
        <a:xfrm>
          <a:off x="3552825" y="5486400"/>
          <a:ext cx="24955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1143000</xdr:colOff>
      <xdr:row>15</xdr:row>
      <xdr:rowOff>400050</xdr:rowOff>
    </xdr:from>
    <xdr:to>
      <xdr:col>4</xdr:col>
      <xdr:colOff>638175</xdr:colOff>
      <xdr:row>15</xdr:row>
      <xdr:rowOff>400050</xdr:rowOff>
    </xdr:to>
    <xdr:sp macro="" textlink="">
      <xdr:nvSpPr>
        <xdr:cNvPr id="13375" name="Line 63"/>
        <xdr:cNvSpPr>
          <a:spLocks noChangeShapeType="1"/>
        </xdr:cNvSpPr>
      </xdr:nvSpPr>
      <xdr:spPr bwMode="auto">
        <a:xfrm flipV="1">
          <a:off x="3819525" y="5629275"/>
          <a:ext cx="18573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1143000</xdr:colOff>
      <xdr:row>15</xdr:row>
      <xdr:rowOff>571500</xdr:rowOff>
    </xdr:from>
    <xdr:to>
      <xdr:col>4</xdr:col>
      <xdr:colOff>1095375</xdr:colOff>
      <xdr:row>15</xdr:row>
      <xdr:rowOff>571500</xdr:rowOff>
    </xdr:to>
    <xdr:sp macro="" textlink="">
      <xdr:nvSpPr>
        <xdr:cNvPr id="13376" name="Line 64"/>
        <xdr:cNvSpPr>
          <a:spLocks noChangeShapeType="1"/>
        </xdr:cNvSpPr>
      </xdr:nvSpPr>
      <xdr:spPr bwMode="auto">
        <a:xfrm flipV="1">
          <a:off x="3819525" y="5800725"/>
          <a:ext cx="23145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495300</xdr:colOff>
      <xdr:row>18</xdr:row>
      <xdr:rowOff>85725</xdr:rowOff>
    </xdr:from>
    <xdr:to>
      <xdr:col>5</xdr:col>
      <xdr:colOff>304800</xdr:colOff>
      <xdr:row>18</xdr:row>
      <xdr:rowOff>85725</xdr:rowOff>
    </xdr:to>
    <xdr:sp macro="" textlink="">
      <xdr:nvSpPr>
        <xdr:cNvPr id="13377" name="Line 65"/>
        <xdr:cNvSpPr>
          <a:spLocks noChangeShapeType="1"/>
        </xdr:cNvSpPr>
      </xdr:nvSpPr>
      <xdr:spPr bwMode="auto">
        <a:xfrm>
          <a:off x="3171825" y="6762750"/>
          <a:ext cx="33528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142875</xdr:colOff>
      <xdr:row>18</xdr:row>
      <xdr:rowOff>247650</xdr:rowOff>
    </xdr:from>
    <xdr:to>
      <xdr:col>4</xdr:col>
      <xdr:colOff>1133475</xdr:colOff>
      <xdr:row>18</xdr:row>
      <xdr:rowOff>247650</xdr:rowOff>
    </xdr:to>
    <xdr:sp macro="" textlink="">
      <xdr:nvSpPr>
        <xdr:cNvPr id="13378" name="Line 66"/>
        <xdr:cNvSpPr>
          <a:spLocks noChangeShapeType="1"/>
        </xdr:cNvSpPr>
      </xdr:nvSpPr>
      <xdr:spPr bwMode="auto">
        <a:xfrm>
          <a:off x="4000500" y="6924675"/>
          <a:ext cx="21717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1143000</xdr:colOff>
      <xdr:row>18</xdr:row>
      <xdr:rowOff>409575</xdr:rowOff>
    </xdr:from>
    <xdr:to>
      <xdr:col>4</xdr:col>
      <xdr:colOff>1143000</xdr:colOff>
      <xdr:row>18</xdr:row>
      <xdr:rowOff>409575</xdr:rowOff>
    </xdr:to>
    <xdr:sp macro="" textlink="">
      <xdr:nvSpPr>
        <xdr:cNvPr id="13379" name="Line 67"/>
        <xdr:cNvSpPr>
          <a:spLocks noChangeShapeType="1"/>
        </xdr:cNvSpPr>
      </xdr:nvSpPr>
      <xdr:spPr bwMode="auto">
        <a:xfrm>
          <a:off x="3819525" y="7086600"/>
          <a:ext cx="23622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1085850</xdr:colOff>
      <xdr:row>18</xdr:row>
      <xdr:rowOff>571500</xdr:rowOff>
    </xdr:from>
    <xdr:to>
      <xdr:col>4</xdr:col>
      <xdr:colOff>1057275</xdr:colOff>
      <xdr:row>18</xdr:row>
      <xdr:rowOff>571500</xdr:rowOff>
    </xdr:to>
    <xdr:sp macro="" textlink="">
      <xdr:nvSpPr>
        <xdr:cNvPr id="13380" name="Line 68"/>
        <xdr:cNvSpPr>
          <a:spLocks noChangeShapeType="1"/>
        </xdr:cNvSpPr>
      </xdr:nvSpPr>
      <xdr:spPr bwMode="auto">
        <a:xfrm flipV="1">
          <a:off x="3762375" y="7248525"/>
          <a:ext cx="23336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85725</xdr:colOff>
      <xdr:row>21</xdr:row>
      <xdr:rowOff>85725</xdr:rowOff>
    </xdr:from>
    <xdr:to>
      <xdr:col>4</xdr:col>
      <xdr:colOff>600075</xdr:colOff>
      <xdr:row>21</xdr:row>
      <xdr:rowOff>85725</xdr:rowOff>
    </xdr:to>
    <xdr:sp macro="" textlink="">
      <xdr:nvSpPr>
        <xdr:cNvPr id="13381" name="Line 69"/>
        <xdr:cNvSpPr>
          <a:spLocks noChangeShapeType="1"/>
        </xdr:cNvSpPr>
      </xdr:nvSpPr>
      <xdr:spPr bwMode="auto">
        <a:xfrm>
          <a:off x="3943350" y="8134350"/>
          <a:ext cx="16954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38100</xdr:colOff>
      <xdr:row>21</xdr:row>
      <xdr:rowOff>247650</xdr:rowOff>
    </xdr:from>
    <xdr:to>
      <xdr:col>4</xdr:col>
      <xdr:colOff>1114425</xdr:colOff>
      <xdr:row>21</xdr:row>
      <xdr:rowOff>247650</xdr:rowOff>
    </xdr:to>
    <xdr:sp macro="" textlink="">
      <xdr:nvSpPr>
        <xdr:cNvPr id="13382" name="Line 70"/>
        <xdr:cNvSpPr>
          <a:spLocks noChangeShapeType="1"/>
        </xdr:cNvSpPr>
      </xdr:nvSpPr>
      <xdr:spPr bwMode="auto">
        <a:xfrm>
          <a:off x="3895725" y="8296275"/>
          <a:ext cx="22574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361950</xdr:colOff>
      <xdr:row>21</xdr:row>
      <xdr:rowOff>400050</xdr:rowOff>
    </xdr:from>
    <xdr:to>
      <xdr:col>5</xdr:col>
      <xdr:colOff>723900</xdr:colOff>
      <xdr:row>21</xdr:row>
      <xdr:rowOff>400050</xdr:rowOff>
    </xdr:to>
    <xdr:sp macro="" textlink="">
      <xdr:nvSpPr>
        <xdr:cNvPr id="13383" name="Line 71"/>
        <xdr:cNvSpPr>
          <a:spLocks noChangeShapeType="1"/>
        </xdr:cNvSpPr>
      </xdr:nvSpPr>
      <xdr:spPr bwMode="auto">
        <a:xfrm flipV="1">
          <a:off x="3038475" y="8448675"/>
          <a:ext cx="39052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28575</xdr:colOff>
      <xdr:row>21</xdr:row>
      <xdr:rowOff>571500</xdr:rowOff>
    </xdr:from>
    <xdr:to>
      <xdr:col>5</xdr:col>
      <xdr:colOff>85725</xdr:colOff>
      <xdr:row>21</xdr:row>
      <xdr:rowOff>571500</xdr:rowOff>
    </xdr:to>
    <xdr:sp macro="" textlink="">
      <xdr:nvSpPr>
        <xdr:cNvPr id="13384" name="Line 72"/>
        <xdr:cNvSpPr>
          <a:spLocks noChangeShapeType="1"/>
        </xdr:cNvSpPr>
      </xdr:nvSpPr>
      <xdr:spPr bwMode="auto">
        <a:xfrm flipV="1">
          <a:off x="3886200" y="8620125"/>
          <a:ext cx="24193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66675</xdr:colOff>
      <xdr:row>24</xdr:row>
      <xdr:rowOff>104775</xdr:rowOff>
    </xdr:from>
    <xdr:to>
      <xdr:col>5</xdr:col>
      <xdr:colOff>238125</xdr:colOff>
      <xdr:row>24</xdr:row>
      <xdr:rowOff>104775</xdr:rowOff>
    </xdr:to>
    <xdr:sp macro="" textlink="">
      <xdr:nvSpPr>
        <xdr:cNvPr id="13385" name="Line 73"/>
        <xdr:cNvSpPr>
          <a:spLocks noChangeShapeType="1"/>
        </xdr:cNvSpPr>
      </xdr:nvSpPr>
      <xdr:spPr bwMode="auto">
        <a:xfrm>
          <a:off x="3924300" y="9525000"/>
          <a:ext cx="25336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161925</xdr:colOff>
      <xdr:row>24</xdr:row>
      <xdr:rowOff>247650</xdr:rowOff>
    </xdr:from>
    <xdr:to>
      <xdr:col>4</xdr:col>
      <xdr:colOff>971550</xdr:colOff>
      <xdr:row>24</xdr:row>
      <xdr:rowOff>247650</xdr:rowOff>
    </xdr:to>
    <xdr:sp macro="" textlink="">
      <xdr:nvSpPr>
        <xdr:cNvPr id="13386" name="Line 74"/>
        <xdr:cNvSpPr>
          <a:spLocks noChangeShapeType="1"/>
        </xdr:cNvSpPr>
      </xdr:nvSpPr>
      <xdr:spPr bwMode="auto">
        <a:xfrm>
          <a:off x="4019550" y="9667875"/>
          <a:ext cx="19907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447675</xdr:colOff>
      <xdr:row>24</xdr:row>
      <xdr:rowOff>400050</xdr:rowOff>
    </xdr:from>
    <xdr:to>
      <xdr:col>5</xdr:col>
      <xdr:colOff>504825</xdr:colOff>
      <xdr:row>24</xdr:row>
      <xdr:rowOff>400050</xdr:rowOff>
    </xdr:to>
    <xdr:sp macro="" textlink="">
      <xdr:nvSpPr>
        <xdr:cNvPr id="13387" name="Line 75"/>
        <xdr:cNvSpPr>
          <a:spLocks noChangeShapeType="1"/>
        </xdr:cNvSpPr>
      </xdr:nvSpPr>
      <xdr:spPr bwMode="auto">
        <a:xfrm>
          <a:off x="4305300" y="9820275"/>
          <a:ext cx="24193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876300</xdr:colOff>
      <xdr:row>24</xdr:row>
      <xdr:rowOff>561975</xdr:rowOff>
    </xdr:from>
    <xdr:to>
      <xdr:col>4</xdr:col>
      <xdr:colOff>752475</xdr:colOff>
      <xdr:row>24</xdr:row>
      <xdr:rowOff>561975</xdr:rowOff>
    </xdr:to>
    <xdr:sp macro="" textlink="">
      <xdr:nvSpPr>
        <xdr:cNvPr id="13388" name="Line 76"/>
        <xdr:cNvSpPr>
          <a:spLocks noChangeShapeType="1"/>
        </xdr:cNvSpPr>
      </xdr:nvSpPr>
      <xdr:spPr bwMode="auto">
        <a:xfrm>
          <a:off x="4733925" y="9982200"/>
          <a:ext cx="10572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381000</xdr:colOff>
      <xdr:row>27</xdr:row>
      <xdr:rowOff>76200</xdr:rowOff>
    </xdr:from>
    <xdr:to>
      <xdr:col>5</xdr:col>
      <xdr:colOff>885825</xdr:colOff>
      <xdr:row>27</xdr:row>
      <xdr:rowOff>76200</xdr:rowOff>
    </xdr:to>
    <xdr:sp macro="" textlink="">
      <xdr:nvSpPr>
        <xdr:cNvPr id="13389" name="Line 77"/>
        <xdr:cNvSpPr>
          <a:spLocks noChangeShapeType="1"/>
        </xdr:cNvSpPr>
      </xdr:nvSpPr>
      <xdr:spPr bwMode="auto">
        <a:xfrm flipV="1">
          <a:off x="3057525" y="10868025"/>
          <a:ext cx="40481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533400</xdr:colOff>
      <xdr:row>27</xdr:row>
      <xdr:rowOff>247650</xdr:rowOff>
    </xdr:from>
    <xdr:to>
      <xdr:col>4</xdr:col>
      <xdr:colOff>619125</xdr:colOff>
      <xdr:row>27</xdr:row>
      <xdr:rowOff>247650</xdr:rowOff>
    </xdr:to>
    <xdr:sp macro="" textlink="">
      <xdr:nvSpPr>
        <xdr:cNvPr id="13390" name="Line 78"/>
        <xdr:cNvSpPr>
          <a:spLocks noChangeShapeType="1"/>
        </xdr:cNvSpPr>
      </xdr:nvSpPr>
      <xdr:spPr bwMode="auto">
        <a:xfrm flipV="1">
          <a:off x="4391025" y="11039475"/>
          <a:ext cx="12668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771525</xdr:colOff>
      <xdr:row>27</xdr:row>
      <xdr:rowOff>419100</xdr:rowOff>
    </xdr:from>
    <xdr:to>
      <xdr:col>4</xdr:col>
      <xdr:colOff>981075</xdr:colOff>
      <xdr:row>27</xdr:row>
      <xdr:rowOff>419100</xdr:rowOff>
    </xdr:to>
    <xdr:sp macro="" textlink="">
      <xdr:nvSpPr>
        <xdr:cNvPr id="13391" name="Line 79"/>
        <xdr:cNvSpPr>
          <a:spLocks noChangeShapeType="1"/>
        </xdr:cNvSpPr>
      </xdr:nvSpPr>
      <xdr:spPr bwMode="auto">
        <a:xfrm flipV="1">
          <a:off x="4629150" y="11210925"/>
          <a:ext cx="13906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333375</xdr:colOff>
      <xdr:row>27</xdr:row>
      <xdr:rowOff>571500</xdr:rowOff>
    </xdr:from>
    <xdr:to>
      <xdr:col>5</xdr:col>
      <xdr:colOff>390525</xdr:colOff>
      <xdr:row>27</xdr:row>
      <xdr:rowOff>571500</xdr:rowOff>
    </xdr:to>
    <xdr:sp macro="" textlink="">
      <xdr:nvSpPr>
        <xdr:cNvPr id="13392" name="Line 80"/>
        <xdr:cNvSpPr>
          <a:spLocks noChangeShapeType="1"/>
        </xdr:cNvSpPr>
      </xdr:nvSpPr>
      <xdr:spPr bwMode="auto">
        <a:xfrm>
          <a:off x="4191000" y="11363325"/>
          <a:ext cx="24193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85725</xdr:colOff>
      <xdr:row>33</xdr:row>
      <xdr:rowOff>85725</xdr:rowOff>
    </xdr:from>
    <xdr:to>
      <xdr:col>5</xdr:col>
      <xdr:colOff>104775</xdr:colOff>
      <xdr:row>33</xdr:row>
      <xdr:rowOff>85725</xdr:rowOff>
    </xdr:to>
    <xdr:sp macro="" textlink="">
      <xdr:nvSpPr>
        <xdr:cNvPr id="13393" name="Line 81"/>
        <xdr:cNvSpPr>
          <a:spLocks noChangeShapeType="1"/>
        </xdr:cNvSpPr>
      </xdr:nvSpPr>
      <xdr:spPr bwMode="auto">
        <a:xfrm>
          <a:off x="3943350" y="13620750"/>
          <a:ext cx="23812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323850</xdr:colOff>
      <xdr:row>33</xdr:row>
      <xdr:rowOff>571500</xdr:rowOff>
    </xdr:from>
    <xdr:to>
      <xdr:col>5</xdr:col>
      <xdr:colOff>923925</xdr:colOff>
      <xdr:row>33</xdr:row>
      <xdr:rowOff>571500</xdr:rowOff>
    </xdr:to>
    <xdr:sp macro="" textlink="">
      <xdr:nvSpPr>
        <xdr:cNvPr id="13396" name="Line 84"/>
        <xdr:cNvSpPr>
          <a:spLocks noChangeShapeType="1"/>
        </xdr:cNvSpPr>
      </xdr:nvSpPr>
      <xdr:spPr bwMode="auto">
        <a:xfrm flipV="1">
          <a:off x="3000375" y="14106525"/>
          <a:ext cx="41433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914400</xdr:colOff>
      <xdr:row>36</xdr:row>
      <xdr:rowOff>85725</xdr:rowOff>
    </xdr:from>
    <xdr:to>
      <xdr:col>5</xdr:col>
      <xdr:colOff>104775</xdr:colOff>
      <xdr:row>36</xdr:row>
      <xdr:rowOff>85725</xdr:rowOff>
    </xdr:to>
    <xdr:sp macro="" textlink="">
      <xdr:nvSpPr>
        <xdr:cNvPr id="13397" name="Line 85"/>
        <xdr:cNvSpPr>
          <a:spLocks noChangeShapeType="1"/>
        </xdr:cNvSpPr>
      </xdr:nvSpPr>
      <xdr:spPr bwMode="auto">
        <a:xfrm flipV="1">
          <a:off x="3590925" y="14992350"/>
          <a:ext cx="27336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619125</xdr:colOff>
      <xdr:row>36</xdr:row>
      <xdr:rowOff>257175</xdr:rowOff>
    </xdr:from>
    <xdr:to>
      <xdr:col>4</xdr:col>
      <xdr:colOff>619125</xdr:colOff>
      <xdr:row>36</xdr:row>
      <xdr:rowOff>257175</xdr:rowOff>
    </xdr:to>
    <xdr:sp macro="" textlink="">
      <xdr:nvSpPr>
        <xdr:cNvPr id="13398" name="Line 86"/>
        <xdr:cNvSpPr>
          <a:spLocks noChangeShapeType="1"/>
        </xdr:cNvSpPr>
      </xdr:nvSpPr>
      <xdr:spPr bwMode="auto">
        <a:xfrm>
          <a:off x="4476750" y="15163800"/>
          <a:ext cx="11811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314325</xdr:colOff>
      <xdr:row>36</xdr:row>
      <xdr:rowOff>409575</xdr:rowOff>
    </xdr:from>
    <xdr:to>
      <xdr:col>4</xdr:col>
      <xdr:colOff>885825</xdr:colOff>
      <xdr:row>36</xdr:row>
      <xdr:rowOff>409575</xdr:rowOff>
    </xdr:to>
    <xdr:sp macro="" textlink="">
      <xdr:nvSpPr>
        <xdr:cNvPr id="13399" name="Line 87"/>
        <xdr:cNvSpPr>
          <a:spLocks noChangeShapeType="1"/>
        </xdr:cNvSpPr>
      </xdr:nvSpPr>
      <xdr:spPr bwMode="auto">
        <a:xfrm>
          <a:off x="4171950" y="15316200"/>
          <a:ext cx="17526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571500</xdr:colOff>
      <xdr:row>36</xdr:row>
      <xdr:rowOff>571500</xdr:rowOff>
    </xdr:from>
    <xdr:to>
      <xdr:col>4</xdr:col>
      <xdr:colOff>695325</xdr:colOff>
      <xdr:row>36</xdr:row>
      <xdr:rowOff>571500</xdr:rowOff>
    </xdr:to>
    <xdr:sp macro="" textlink="">
      <xdr:nvSpPr>
        <xdr:cNvPr id="13400" name="Line 88"/>
        <xdr:cNvSpPr>
          <a:spLocks noChangeShapeType="1"/>
        </xdr:cNvSpPr>
      </xdr:nvSpPr>
      <xdr:spPr bwMode="auto">
        <a:xfrm>
          <a:off x="4429125" y="15478125"/>
          <a:ext cx="13049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123825</xdr:colOff>
      <xdr:row>39</xdr:row>
      <xdr:rowOff>95250</xdr:rowOff>
    </xdr:from>
    <xdr:to>
      <xdr:col>5</xdr:col>
      <xdr:colOff>447675</xdr:colOff>
      <xdr:row>39</xdr:row>
      <xdr:rowOff>95250</xdr:rowOff>
    </xdr:to>
    <xdr:sp macro="" textlink="">
      <xdr:nvSpPr>
        <xdr:cNvPr id="13401" name="Line 89"/>
        <xdr:cNvSpPr>
          <a:spLocks noChangeShapeType="1"/>
        </xdr:cNvSpPr>
      </xdr:nvSpPr>
      <xdr:spPr bwMode="auto">
        <a:xfrm>
          <a:off x="3981450" y="16373475"/>
          <a:ext cx="26860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781050</xdr:colOff>
      <xdr:row>39</xdr:row>
      <xdr:rowOff>247650</xdr:rowOff>
    </xdr:from>
    <xdr:to>
      <xdr:col>4</xdr:col>
      <xdr:colOff>638175</xdr:colOff>
      <xdr:row>39</xdr:row>
      <xdr:rowOff>247650</xdr:rowOff>
    </xdr:to>
    <xdr:sp macro="" textlink="">
      <xdr:nvSpPr>
        <xdr:cNvPr id="13402" name="Line 90"/>
        <xdr:cNvSpPr>
          <a:spLocks noChangeShapeType="1"/>
        </xdr:cNvSpPr>
      </xdr:nvSpPr>
      <xdr:spPr bwMode="auto">
        <a:xfrm>
          <a:off x="4638675" y="16525875"/>
          <a:ext cx="10382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19050</xdr:colOff>
      <xdr:row>39</xdr:row>
      <xdr:rowOff>400050</xdr:rowOff>
    </xdr:from>
    <xdr:to>
      <xdr:col>4</xdr:col>
      <xdr:colOff>1028700</xdr:colOff>
      <xdr:row>39</xdr:row>
      <xdr:rowOff>400050</xdr:rowOff>
    </xdr:to>
    <xdr:sp macro="" textlink="">
      <xdr:nvSpPr>
        <xdr:cNvPr id="13403" name="Line 91"/>
        <xdr:cNvSpPr>
          <a:spLocks noChangeShapeType="1"/>
        </xdr:cNvSpPr>
      </xdr:nvSpPr>
      <xdr:spPr bwMode="auto">
        <a:xfrm>
          <a:off x="3876675" y="16678275"/>
          <a:ext cx="21907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1000125</xdr:colOff>
      <xdr:row>39</xdr:row>
      <xdr:rowOff>581025</xdr:rowOff>
    </xdr:from>
    <xdr:to>
      <xdr:col>5</xdr:col>
      <xdr:colOff>266700</xdr:colOff>
      <xdr:row>39</xdr:row>
      <xdr:rowOff>581025</xdr:rowOff>
    </xdr:to>
    <xdr:sp macro="" textlink="">
      <xdr:nvSpPr>
        <xdr:cNvPr id="13404" name="Line 92"/>
        <xdr:cNvSpPr>
          <a:spLocks noChangeShapeType="1"/>
        </xdr:cNvSpPr>
      </xdr:nvSpPr>
      <xdr:spPr bwMode="auto">
        <a:xfrm>
          <a:off x="3676650" y="16859250"/>
          <a:ext cx="28098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1066800</xdr:colOff>
      <xdr:row>33</xdr:row>
      <xdr:rowOff>409575</xdr:rowOff>
    </xdr:from>
    <xdr:to>
      <xdr:col>4</xdr:col>
      <xdr:colOff>161925</xdr:colOff>
      <xdr:row>33</xdr:row>
      <xdr:rowOff>409575</xdr:rowOff>
    </xdr:to>
    <xdr:sp macro="" textlink="">
      <xdr:nvSpPr>
        <xdr:cNvPr id="13408" name="Line 96"/>
        <xdr:cNvSpPr>
          <a:spLocks noChangeShapeType="1"/>
        </xdr:cNvSpPr>
      </xdr:nvSpPr>
      <xdr:spPr bwMode="auto">
        <a:xfrm flipV="1">
          <a:off x="4924425" y="13944600"/>
          <a:ext cx="2762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1000125</xdr:colOff>
      <xdr:row>33</xdr:row>
      <xdr:rowOff>247650</xdr:rowOff>
    </xdr:from>
    <xdr:to>
      <xdr:col>4</xdr:col>
      <xdr:colOff>142875</xdr:colOff>
      <xdr:row>33</xdr:row>
      <xdr:rowOff>247650</xdr:rowOff>
    </xdr:to>
    <xdr:sp macro="" textlink="">
      <xdr:nvSpPr>
        <xdr:cNvPr id="13409" name="Line 97"/>
        <xdr:cNvSpPr>
          <a:spLocks noChangeShapeType="1"/>
        </xdr:cNvSpPr>
      </xdr:nvSpPr>
      <xdr:spPr bwMode="auto">
        <a:xfrm>
          <a:off x="4857750" y="13782675"/>
          <a:ext cx="3238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4"/>
  <sheetViews>
    <sheetView showGridLines="0" tabSelected="1" zoomScale="75" workbookViewId="0">
      <selection activeCell="H44" sqref="H44"/>
    </sheetView>
  </sheetViews>
  <sheetFormatPr defaultColWidth="11.44140625" defaultRowHeight="13.2"/>
  <cols>
    <col min="1" max="1" width="2.6640625" style="1" customWidth="1"/>
    <col min="2" max="2" width="37.44140625" style="1" customWidth="1"/>
    <col min="3" max="6" width="17.6640625" style="1" customWidth="1"/>
    <col min="7" max="7" width="4.44140625" style="3" customWidth="1"/>
    <col min="8" max="8" width="65" style="1" customWidth="1"/>
    <col min="9" max="12" width="11.44140625" style="8"/>
    <col min="13" max="19" width="11.44140625" hidden="1" customWidth="1"/>
    <col min="20" max="26" width="11.44140625" style="8" hidden="1" customWidth="1"/>
    <col min="27" max="37" width="11.44140625" style="8"/>
    <col min="38" max="16384" width="11.44140625" style="1"/>
  </cols>
  <sheetData>
    <row r="1" spans="2:37" s="4" customFormat="1" ht="83.25" customHeight="1">
      <c r="B1" s="70" t="s">
        <v>58</v>
      </c>
      <c r="G1" s="71"/>
      <c r="I1" s="14"/>
      <c r="J1" s="14"/>
      <c r="K1" s="14"/>
      <c r="L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2:37" customFormat="1" ht="13.8" thickBot="1">
      <c r="I2" s="7"/>
      <c r="J2" s="7"/>
      <c r="K2" s="7"/>
      <c r="L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2:37" ht="6" customHeight="1">
      <c r="B3" s="19"/>
      <c r="C3" s="20"/>
      <c r="D3" s="20"/>
      <c r="E3" s="20"/>
      <c r="F3" s="20"/>
      <c r="G3" s="20"/>
      <c r="H3" s="21"/>
    </row>
    <row r="4" spans="2:37" ht="30.75" customHeight="1">
      <c r="B4" s="22"/>
      <c r="C4" s="72"/>
      <c r="D4" s="72"/>
      <c r="E4" s="73" t="s">
        <v>59</v>
      </c>
      <c r="F4" s="73"/>
      <c r="G4" s="73"/>
      <c r="H4" s="74"/>
      <c r="J4" s="59"/>
    </row>
    <row r="5" spans="2:37" ht="30.75" customHeight="1">
      <c r="B5" s="22" t="s">
        <v>21</v>
      </c>
      <c r="C5" s="72"/>
      <c r="D5" s="72"/>
      <c r="E5" s="73"/>
      <c r="F5" s="73"/>
      <c r="G5" s="73"/>
      <c r="H5" s="74"/>
    </row>
    <row r="6" spans="2:37" ht="30.75" customHeight="1" thickBot="1">
      <c r="B6" s="23"/>
      <c r="C6" s="24"/>
      <c r="D6" s="24"/>
      <c r="E6" s="75"/>
      <c r="F6" s="75"/>
      <c r="G6" s="75"/>
      <c r="H6" s="76"/>
    </row>
    <row r="7" spans="2:37" s="2" customFormat="1" ht="6" customHeight="1" thickBot="1">
      <c r="B7" s="25"/>
      <c r="C7" s="25"/>
      <c r="D7" s="25"/>
      <c r="E7" s="25"/>
      <c r="F7" s="25"/>
      <c r="G7" s="26"/>
      <c r="H7" s="25"/>
      <c r="I7" s="9"/>
      <c r="J7" s="9"/>
      <c r="K7" s="9"/>
      <c r="L7" s="9"/>
      <c r="M7"/>
      <c r="N7"/>
      <c r="O7"/>
      <c r="P7"/>
      <c r="Q7"/>
      <c r="R7"/>
      <c r="S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9.5" customHeight="1">
      <c r="B8" s="77" t="s">
        <v>20</v>
      </c>
      <c r="C8" s="79" t="s">
        <v>19</v>
      </c>
      <c r="D8" s="80"/>
      <c r="E8" s="80"/>
      <c r="F8" s="81"/>
      <c r="G8" s="27"/>
      <c r="H8" s="28" t="s">
        <v>57</v>
      </c>
      <c r="L8" s="10"/>
      <c r="M8" t="s">
        <v>1</v>
      </c>
      <c r="N8" t="s">
        <v>3</v>
      </c>
      <c r="O8" t="s">
        <v>4</v>
      </c>
      <c r="P8" t="s">
        <v>2</v>
      </c>
      <c r="V8" s="8" t="s">
        <v>0</v>
      </c>
      <c r="W8" s="8" t="s">
        <v>0</v>
      </c>
      <c r="X8" s="8" t="s">
        <v>0</v>
      </c>
      <c r="Y8" s="8" t="s">
        <v>0</v>
      </c>
    </row>
    <row r="9" spans="2:37" ht="15.75" customHeight="1">
      <c r="B9" s="78"/>
      <c r="C9" s="84" t="s">
        <v>54</v>
      </c>
      <c r="D9" s="85"/>
      <c r="E9" s="84" t="s">
        <v>53</v>
      </c>
      <c r="F9" s="85"/>
      <c r="G9" s="30"/>
      <c r="H9" s="82"/>
      <c r="L9" s="10"/>
    </row>
    <row r="10" spans="2:37" ht="39" customHeight="1">
      <c r="B10" s="31"/>
      <c r="C10" s="61" t="s">
        <v>18</v>
      </c>
      <c r="D10" s="62" t="s">
        <v>17</v>
      </c>
      <c r="E10" s="61" t="s">
        <v>51</v>
      </c>
      <c r="F10" s="62" t="s">
        <v>52</v>
      </c>
      <c r="G10" s="32" t="s">
        <v>47</v>
      </c>
      <c r="H10" s="83"/>
      <c r="L10" s="10"/>
    </row>
    <row r="11" spans="2:37" ht="18" hidden="1" customHeight="1">
      <c r="B11" s="29"/>
      <c r="C11" s="33">
        <v>4</v>
      </c>
      <c r="D11" s="34">
        <v>3</v>
      </c>
      <c r="E11" s="35">
        <v>2</v>
      </c>
      <c r="F11" s="36">
        <v>1</v>
      </c>
      <c r="G11" s="37"/>
      <c r="H11" s="38"/>
      <c r="K11" s="11"/>
      <c r="L11" s="10"/>
    </row>
    <row r="12" spans="2:37" ht="18" customHeight="1">
      <c r="B12" s="64" t="s">
        <v>5</v>
      </c>
      <c r="C12" s="33"/>
      <c r="D12" s="34"/>
      <c r="E12" s="35"/>
      <c r="F12" s="36"/>
      <c r="G12" s="30"/>
      <c r="H12" s="86" t="str">
        <f>IF(G14&lt;1," ",IF(G14&lt;=2,"Please comment ratings in class 2 (low complexity) and class 1 (very low complexity)"," "))</f>
        <v xml:space="preserve"> </v>
      </c>
      <c r="K12" s="11"/>
      <c r="L12" s="10"/>
    </row>
    <row r="13" spans="2:37" ht="90" customHeight="1">
      <c r="B13" s="63" t="s">
        <v>22</v>
      </c>
      <c r="C13" s="87" t="s">
        <v>49</v>
      </c>
      <c r="D13" s="88"/>
      <c r="E13" s="89" t="s">
        <v>48</v>
      </c>
      <c r="F13" s="90"/>
      <c r="G13" s="39">
        <v>4</v>
      </c>
      <c r="H13" s="86"/>
      <c r="L13" s="10"/>
    </row>
    <row r="14" spans="2:37" ht="30" customHeight="1">
      <c r="B14" s="40" t="s">
        <v>6</v>
      </c>
      <c r="C14" s="41"/>
      <c r="D14" s="42"/>
      <c r="E14" s="41"/>
      <c r="F14" s="42"/>
      <c r="G14" s="43" t="str">
        <f>IF(M14=TRUE,4,IF(N14=TRUE,3,IF(O14=TRUE,2,IF(P14=TRUE,1,""))))</f>
        <v/>
      </c>
      <c r="H14" s="13" t="str">
        <f>IF(SUM(V14:Y14)&gt;1,"Value of higher class will be rated","")</f>
        <v/>
      </c>
      <c r="L14" s="10"/>
      <c r="M14" s="6" t="b">
        <v>0</v>
      </c>
      <c r="N14" s="6" t="b">
        <v>0</v>
      </c>
      <c r="O14" s="6" t="b">
        <v>0</v>
      </c>
      <c r="P14" s="6" t="b">
        <v>0</v>
      </c>
      <c r="V14" s="16" t="str">
        <f>IF(M14=TRUE,1,"")</f>
        <v/>
      </c>
      <c r="W14" s="16" t="str">
        <f>IF(N14=TRUE,1,"")</f>
        <v/>
      </c>
      <c r="X14" s="16" t="str">
        <f>IF(O14=TRUE,1,"")</f>
        <v/>
      </c>
      <c r="Y14" s="16" t="str">
        <f>IF(P14=TRUE,1,"")</f>
        <v/>
      </c>
      <c r="Z14" s="16"/>
    </row>
    <row r="15" spans="2:37" ht="18" customHeight="1">
      <c r="B15" s="65" t="s">
        <v>7</v>
      </c>
      <c r="C15" s="44"/>
      <c r="D15" s="45"/>
      <c r="E15" s="44"/>
      <c r="F15" s="45"/>
      <c r="G15" s="46"/>
      <c r="H15" s="86" t="str">
        <f>IF(G17&lt;1," ",IF(G17&lt;=2,"Please comment ratings in class 2 (low complexity) and class 1 (very low complexity)"," "))</f>
        <v xml:space="preserve"> </v>
      </c>
      <c r="L15" s="10"/>
      <c r="M15" s="6"/>
      <c r="N15" s="6"/>
      <c r="O15" s="6"/>
      <c r="P15" s="6"/>
      <c r="V15" s="16"/>
      <c r="W15" s="16"/>
      <c r="X15" s="16"/>
      <c r="Y15" s="16"/>
      <c r="Z15" s="16"/>
    </row>
    <row r="16" spans="2:37" s="5" customFormat="1" ht="66" customHeight="1">
      <c r="B16" s="63" t="s">
        <v>8</v>
      </c>
      <c r="C16" s="91" t="s">
        <v>24</v>
      </c>
      <c r="D16" s="92"/>
      <c r="E16" s="89" t="s">
        <v>23</v>
      </c>
      <c r="F16" s="90"/>
      <c r="G16" s="47"/>
      <c r="H16" s="86"/>
      <c r="I16" s="12"/>
      <c r="J16" s="12"/>
      <c r="K16" s="12"/>
      <c r="L16" s="10"/>
      <c r="M16" s="6"/>
      <c r="N16" s="6"/>
      <c r="O16" s="6"/>
      <c r="P16" s="6"/>
      <c r="Q16"/>
      <c r="R16"/>
      <c r="S16"/>
      <c r="T16" s="12"/>
      <c r="U16" s="12"/>
      <c r="V16" s="17"/>
      <c r="W16" s="17"/>
      <c r="X16" s="17"/>
      <c r="Y16" s="17"/>
      <c r="Z16" s="1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2:37" ht="30" customHeight="1">
      <c r="B17" s="40" t="s">
        <v>6</v>
      </c>
      <c r="C17" s="41"/>
      <c r="D17" s="42"/>
      <c r="E17" s="41"/>
      <c r="F17" s="42"/>
      <c r="G17" s="43" t="str">
        <f>IF(M17=TRUE,4,IF(N17=TRUE,3,IF(O17=TRUE,2,IF(P17=TRUE,1,""))))</f>
        <v/>
      </c>
      <c r="H17" s="13" t="str">
        <f>IF(SUM(V17:Y17)&gt;1,"Value of higher class will be rated","")</f>
        <v/>
      </c>
      <c r="M17" s="6" t="b">
        <v>0</v>
      </c>
      <c r="N17" s="6" t="b">
        <v>0</v>
      </c>
      <c r="O17" s="6" t="b">
        <v>0</v>
      </c>
      <c r="P17" s="6" t="b">
        <v>0</v>
      </c>
      <c r="V17" s="16" t="str">
        <f>IF(M17=TRUE,1,"")</f>
        <v/>
      </c>
      <c r="W17" s="16" t="str">
        <f>IF(N17=TRUE,1,"")</f>
        <v/>
      </c>
      <c r="X17" s="16" t="str">
        <f>IF(O17=TRUE,1,"")</f>
        <v/>
      </c>
      <c r="Y17" s="16" t="str">
        <f>IF(P17=TRUE,1,"")</f>
        <v/>
      </c>
      <c r="Z17" s="16"/>
    </row>
    <row r="18" spans="2:37" ht="18" customHeight="1">
      <c r="B18" s="65" t="s">
        <v>27</v>
      </c>
      <c r="C18" s="44"/>
      <c r="D18" s="45"/>
      <c r="E18" s="44"/>
      <c r="F18" s="45"/>
      <c r="G18" s="46"/>
      <c r="H18" s="86" t="str">
        <f>IF(G20&lt;1," ",IF(G20&lt;=2,"Please comment ratings in class 2 (low complexity) and class 1 (very low complexity)"," "))</f>
        <v xml:space="preserve"> </v>
      </c>
      <c r="M18" s="6"/>
      <c r="N18" s="6"/>
      <c r="O18" s="6"/>
      <c r="P18" s="6"/>
      <c r="V18" s="16"/>
      <c r="W18" s="16"/>
      <c r="X18" s="16"/>
      <c r="Y18" s="16"/>
      <c r="Z18" s="16"/>
    </row>
    <row r="19" spans="2:37" ht="60" customHeight="1">
      <c r="B19" s="63" t="s">
        <v>28</v>
      </c>
      <c r="C19" s="87" t="s">
        <v>26</v>
      </c>
      <c r="D19" s="88"/>
      <c r="E19" s="93" t="s">
        <v>25</v>
      </c>
      <c r="F19" s="90"/>
      <c r="G19" s="39"/>
      <c r="H19" s="86"/>
      <c r="M19" s="6"/>
      <c r="N19" s="6"/>
      <c r="O19" s="6"/>
      <c r="P19" s="6"/>
      <c r="V19" s="16"/>
      <c r="W19" s="16"/>
      <c r="X19" s="16"/>
      <c r="Y19" s="16"/>
      <c r="Z19" s="16"/>
    </row>
    <row r="20" spans="2:37" ht="30" customHeight="1">
      <c r="B20" s="48" t="s">
        <v>6</v>
      </c>
      <c r="C20" s="49"/>
      <c r="D20" s="50"/>
      <c r="E20" s="49"/>
      <c r="F20" s="50"/>
      <c r="G20" s="43" t="str">
        <f>IF(M20=TRUE,4,IF(N20=TRUE,3,IF(O20=TRUE,2,IF(P20=TRUE,1,""))))</f>
        <v/>
      </c>
      <c r="H20" s="13" t="str">
        <f>IF(SUM(V20:Y20)&gt;1,"Value of higher class will be rated","")</f>
        <v/>
      </c>
      <c r="M20" s="6" t="b">
        <v>0</v>
      </c>
      <c r="N20" s="6" t="b">
        <v>0</v>
      </c>
      <c r="O20" s="6" t="b">
        <v>0</v>
      </c>
      <c r="P20" s="6" t="b">
        <v>0</v>
      </c>
      <c r="V20" s="16" t="str">
        <f>IF(M20=TRUE,1,"")</f>
        <v/>
      </c>
      <c r="W20" s="16" t="str">
        <f>IF(N20=TRUE,1,"")</f>
        <v/>
      </c>
      <c r="X20" s="16" t="str">
        <f>IF(O20=TRUE,1,"")</f>
        <v/>
      </c>
      <c r="Y20" s="16" t="str">
        <f>IF(P20=TRUE,1,"")</f>
        <v/>
      </c>
      <c r="Z20" s="16"/>
    </row>
    <row r="21" spans="2:37" ht="18" customHeight="1">
      <c r="B21" s="66" t="s">
        <v>9</v>
      </c>
      <c r="C21" s="44"/>
      <c r="D21" s="45"/>
      <c r="E21" s="44"/>
      <c r="F21" s="45"/>
      <c r="G21" s="46"/>
      <c r="H21" s="86" t="str">
        <f>IF(G23&lt;1," ",IF(G23&lt;=2,"Please comment ratings in class 2 (low complexity) and class 1 (very low complexity)"," "))</f>
        <v xml:space="preserve"> </v>
      </c>
      <c r="M21" s="6"/>
      <c r="N21" s="6"/>
      <c r="O21" s="6"/>
      <c r="P21" s="6"/>
      <c r="V21" s="16"/>
      <c r="W21" s="16"/>
      <c r="X21" s="16"/>
      <c r="Y21" s="16"/>
      <c r="Z21" s="16"/>
    </row>
    <row r="22" spans="2:37" ht="60" customHeight="1">
      <c r="B22" s="63" t="s">
        <v>29</v>
      </c>
      <c r="C22" s="91" t="s">
        <v>10</v>
      </c>
      <c r="D22" s="92"/>
      <c r="E22" s="93" t="s">
        <v>30</v>
      </c>
      <c r="F22" s="90"/>
      <c r="G22" s="39"/>
      <c r="H22" s="86"/>
      <c r="M22" s="6"/>
      <c r="N22" s="6"/>
      <c r="O22" s="6"/>
      <c r="P22" s="6"/>
      <c r="V22" s="16"/>
      <c r="W22" s="16"/>
      <c r="X22" s="16"/>
      <c r="Y22" s="16"/>
      <c r="Z22" s="16"/>
    </row>
    <row r="23" spans="2:37" ht="30" customHeight="1">
      <c r="B23" s="40" t="s">
        <v>6</v>
      </c>
      <c r="C23" s="41"/>
      <c r="D23" s="42">
        <v>3</v>
      </c>
      <c r="E23" s="41"/>
      <c r="F23" s="42"/>
      <c r="G23" s="43" t="str">
        <f>IF(M23=TRUE,4,IF(N23=TRUE,3,IF(O23=TRUE,2,IF(P23=TRUE,1,""))))</f>
        <v/>
      </c>
      <c r="H23" s="13" t="str">
        <f>IF(SUM(V23:Y23)&gt;1,"Value of higher class will be rated","")</f>
        <v/>
      </c>
      <c r="M23" s="6" t="b">
        <v>0</v>
      </c>
      <c r="N23" s="6" t="b">
        <v>0</v>
      </c>
      <c r="O23" s="6" t="b">
        <v>0</v>
      </c>
      <c r="P23" s="6" t="b">
        <v>0</v>
      </c>
      <c r="V23" s="16" t="str">
        <f>IF(M23=TRUE,1,"")</f>
        <v/>
      </c>
      <c r="W23" s="16" t="str">
        <f>IF(N23=TRUE,1,"")</f>
        <v/>
      </c>
      <c r="X23" s="16" t="str">
        <f>IF(O23=TRUE,1,"")</f>
        <v/>
      </c>
      <c r="Y23" s="16" t="str">
        <f>IF(P23=TRUE,1,"")</f>
        <v/>
      </c>
      <c r="Z23" s="16"/>
    </row>
    <row r="24" spans="2:37" ht="18" customHeight="1">
      <c r="B24" s="66" t="s">
        <v>16</v>
      </c>
      <c r="C24" s="44"/>
      <c r="D24" s="45"/>
      <c r="E24" s="51"/>
      <c r="F24" s="45"/>
      <c r="G24" s="46"/>
      <c r="H24" s="86" t="str">
        <f>IF(G26&lt;1," ",IF(G26&lt;=2,"Please comment ratings in class 2 (low complexity) and class 1 (very low complexity)"," "))</f>
        <v xml:space="preserve"> </v>
      </c>
      <c r="M24" s="6"/>
      <c r="N24" s="6"/>
      <c r="O24" s="6"/>
      <c r="P24" s="6"/>
      <c r="V24" s="16"/>
      <c r="W24" s="16"/>
      <c r="X24" s="16"/>
      <c r="Y24" s="16"/>
      <c r="Z24" s="16"/>
    </row>
    <row r="25" spans="2:37" ht="60" customHeight="1">
      <c r="B25" s="63" t="s">
        <v>11</v>
      </c>
      <c r="C25" s="91" t="s">
        <v>31</v>
      </c>
      <c r="D25" s="92"/>
      <c r="E25" s="93" t="s">
        <v>12</v>
      </c>
      <c r="F25" s="90"/>
      <c r="G25" s="39"/>
      <c r="H25" s="86"/>
      <c r="M25" s="6"/>
      <c r="N25" s="6"/>
      <c r="O25" s="6"/>
      <c r="P25" s="6"/>
      <c r="V25" s="16"/>
      <c r="W25" s="16"/>
      <c r="X25" s="16"/>
      <c r="Y25" s="16"/>
      <c r="Z25" s="16"/>
    </row>
    <row r="26" spans="2:37" ht="30" customHeight="1">
      <c r="B26" s="40" t="s">
        <v>6</v>
      </c>
      <c r="C26" s="41"/>
      <c r="D26" s="42"/>
      <c r="E26" s="41"/>
      <c r="F26" s="42"/>
      <c r="G26" s="43" t="str">
        <f>IF(M26=TRUE,4,IF(N26=TRUE,3,IF(O26=TRUE,2,IF(P26=TRUE,1,""))))</f>
        <v/>
      </c>
      <c r="H26" s="13" t="str">
        <f>IF(SUM(V26:Y26)&gt;1,"Value of higher class will be rated","")</f>
        <v/>
      </c>
      <c r="M26" s="6" t="b">
        <v>0</v>
      </c>
      <c r="N26" s="6" t="b">
        <v>0</v>
      </c>
      <c r="O26" s="6" t="b">
        <v>0</v>
      </c>
      <c r="P26" s="6" t="b">
        <v>0</v>
      </c>
      <c r="V26" s="16" t="str">
        <f>IF(M26=TRUE,1,"")</f>
        <v/>
      </c>
      <c r="W26" s="16" t="str">
        <f>IF(N26=TRUE,1,"")</f>
        <v/>
      </c>
      <c r="X26" s="16" t="str">
        <f>IF(O26=TRUE,1,"")</f>
        <v/>
      </c>
      <c r="Y26" s="16" t="str">
        <f>IF(P26=TRUE,1,"")</f>
        <v/>
      </c>
      <c r="Z26" s="16"/>
    </row>
    <row r="27" spans="2:37" ht="18" customHeight="1">
      <c r="B27" s="65" t="s">
        <v>32</v>
      </c>
      <c r="C27" s="44"/>
      <c r="D27" s="45"/>
      <c r="E27" s="51"/>
      <c r="F27" s="45"/>
      <c r="G27" s="46"/>
      <c r="H27" s="86" t="str">
        <f>IF(G29&lt;1," ",IF(G29&lt;=2,"Please comment ratings in class 2 (low complexity) and class 1 (very low complexity)"," "))</f>
        <v xml:space="preserve"> </v>
      </c>
      <c r="M27" s="6"/>
      <c r="N27" s="6"/>
      <c r="O27" s="6"/>
      <c r="P27" s="6"/>
      <c r="V27" s="16"/>
      <c r="W27" s="16"/>
      <c r="X27" s="16"/>
      <c r="Y27" s="16"/>
      <c r="Z27" s="16"/>
    </row>
    <row r="28" spans="2:37" ht="72" customHeight="1">
      <c r="B28" s="63" t="s">
        <v>34</v>
      </c>
      <c r="C28" s="94" t="s">
        <v>33</v>
      </c>
      <c r="D28" s="92"/>
      <c r="E28" s="93" t="s">
        <v>37</v>
      </c>
      <c r="F28" s="90"/>
      <c r="G28" s="39"/>
      <c r="H28" s="86"/>
      <c r="M28" s="6"/>
      <c r="N28" s="6"/>
      <c r="O28" s="6"/>
      <c r="P28" s="6"/>
      <c r="V28" s="16"/>
      <c r="W28" s="16"/>
      <c r="X28" s="16"/>
      <c r="Y28" s="16"/>
      <c r="Z28" s="16"/>
    </row>
    <row r="29" spans="2:37" ht="30" customHeight="1">
      <c r="B29" s="48" t="s">
        <v>6</v>
      </c>
      <c r="C29" s="49"/>
      <c r="D29" s="50"/>
      <c r="E29" s="49"/>
      <c r="F29" s="50"/>
      <c r="G29" s="43" t="str">
        <f>IF(M29=TRUE,4,IF(N29=TRUE,3,IF(O29=TRUE,2,IF(P29=TRUE,1,""))))</f>
        <v/>
      </c>
      <c r="H29" s="13" t="str">
        <f>IF(SUM(V29:Y29)&gt;1,"Value of higher class will be rated","")</f>
        <v/>
      </c>
      <c r="M29" s="6" t="b">
        <v>0</v>
      </c>
      <c r="N29" s="6" t="b">
        <v>0</v>
      </c>
      <c r="O29" s="6" t="b">
        <v>0</v>
      </c>
      <c r="P29" s="6" t="b">
        <v>0</v>
      </c>
      <c r="V29" s="16" t="str">
        <f>IF(M29=TRUE,1,"")</f>
        <v/>
      </c>
      <c r="W29" s="16" t="str">
        <f>IF(N29=TRUE,1,"")</f>
        <v/>
      </c>
      <c r="X29" s="16" t="str">
        <f>IF(O29=TRUE,1,"")</f>
        <v/>
      </c>
      <c r="Y29" s="16" t="str">
        <f>IF(P29=TRUE,1,"")</f>
        <v/>
      </c>
      <c r="Z29" s="16"/>
    </row>
    <row r="30" spans="2:37" ht="18" customHeight="1">
      <c r="B30" s="65" t="s">
        <v>13</v>
      </c>
      <c r="C30" s="44"/>
      <c r="D30" s="45"/>
      <c r="E30" s="51"/>
      <c r="F30" s="45"/>
      <c r="G30" s="46"/>
      <c r="H30" s="86" t="str">
        <f>IF(G32&lt;1," ",IF(G32&lt;=2,"Please comment ratings in class 2 (low complexity) and class 1 (very low complexity)"," "))</f>
        <v xml:space="preserve"> </v>
      </c>
      <c r="M30" s="6"/>
      <c r="N30" s="6"/>
      <c r="O30" s="6"/>
      <c r="P30" s="6"/>
      <c r="V30" s="16"/>
      <c r="W30" s="16"/>
      <c r="X30" s="16"/>
      <c r="Y30" s="16"/>
      <c r="Z30" s="16"/>
    </row>
    <row r="31" spans="2:37" s="4" customFormat="1" ht="60" customHeight="1">
      <c r="B31" s="63" t="s">
        <v>50</v>
      </c>
      <c r="C31" s="91" t="s">
        <v>35</v>
      </c>
      <c r="D31" s="92"/>
      <c r="E31" s="97" t="s">
        <v>36</v>
      </c>
      <c r="F31" s="90"/>
      <c r="G31" s="52"/>
      <c r="H31" s="86"/>
      <c r="I31" s="14"/>
      <c r="J31" s="14"/>
      <c r="K31" s="14"/>
      <c r="L31" s="14"/>
      <c r="M31" s="15"/>
      <c r="N31" s="15"/>
      <c r="O31" s="15"/>
      <c r="P31" s="15"/>
      <c r="T31" s="14"/>
      <c r="U31" s="14"/>
      <c r="V31" s="18"/>
      <c r="W31" s="18"/>
      <c r="X31" s="18"/>
      <c r="Y31" s="18"/>
      <c r="Z31" s="18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ht="30" customHeight="1">
      <c r="B32" s="48" t="s">
        <v>6</v>
      </c>
      <c r="C32" s="49"/>
      <c r="D32" s="50"/>
      <c r="E32" s="49"/>
      <c r="F32" s="50"/>
      <c r="G32" s="43" t="str">
        <f>IF(M32=TRUE,4,IF(N32=TRUE,3,IF(O32=TRUE,2,IF(P32=TRUE,1,""))))</f>
        <v/>
      </c>
      <c r="H32" s="13" t="str">
        <f>IF(SUM(V32:Y32)&gt;1,"Value of higher class will be rated","")</f>
        <v/>
      </c>
      <c r="M32" s="6" t="b">
        <v>0</v>
      </c>
      <c r="N32" s="6" t="b">
        <v>0</v>
      </c>
      <c r="O32" s="6" t="b">
        <v>0</v>
      </c>
      <c r="P32" s="6" t="b">
        <v>0</v>
      </c>
      <c r="V32" s="16" t="str">
        <f>IF(M32=TRUE,1,"")</f>
        <v/>
      </c>
      <c r="W32" s="16" t="str">
        <f>IF(N32=TRUE,1,"")</f>
        <v/>
      </c>
      <c r="X32" s="16" t="str">
        <f>IF(O32=TRUE,1,"")</f>
        <v/>
      </c>
      <c r="Y32" s="16" t="str">
        <f>IF(P32=TRUE,1,"")</f>
        <v/>
      </c>
      <c r="Z32" s="16"/>
    </row>
    <row r="33" spans="2:37" ht="18" customHeight="1">
      <c r="B33" s="65" t="s">
        <v>56</v>
      </c>
      <c r="C33" s="44"/>
      <c r="D33" s="45"/>
      <c r="E33" s="51"/>
      <c r="F33" s="45"/>
      <c r="G33" s="46"/>
      <c r="H33" s="86" t="str">
        <f>IF(G35&lt;1," ",IF(G35&lt;=2,"Please comment ratings in class 2 (low complexity) and class 1 (very low complexity)"," "))</f>
        <v xml:space="preserve"> </v>
      </c>
      <c r="M33" s="6"/>
      <c r="N33" s="6"/>
      <c r="O33" s="6"/>
      <c r="P33" s="6"/>
      <c r="V33" s="16"/>
      <c r="W33" s="16"/>
      <c r="X33" s="16"/>
      <c r="Y33" s="16"/>
      <c r="Z33" s="16"/>
    </row>
    <row r="34" spans="2:37" s="4" customFormat="1" ht="60" customHeight="1">
      <c r="B34" s="63" t="s">
        <v>38</v>
      </c>
      <c r="C34" s="91" t="s">
        <v>39</v>
      </c>
      <c r="D34" s="92"/>
      <c r="E34" s="97" t="s">
        <v>45</v>
      </c>
      <c r="F34" s="90"/>
      <c r="G34" s="52"/>
      <c r="H34" s="86"/>
      <c r="I34" s="14"/>
      <c r="J34" s="14"/>
      <c r="K34" s="14"/>
      <c r="L34" s="14"/>
      <c r="M34" s="15"/>
      <c r="N34" s="15"/>
      <c r="O34" s="15"/>
      <c r="P34" s="15"/>
      <c r="T34" s="14"/>
      <c r="U34" s="14"/>
      <c r="V34" s="18"/>
      <c r="W34" s="18"/>
      <c r="X34" s="18"/>
      <c r="Y34" s="18"/>
      <c r="Z34" s="18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ht="30" customHeight="1">
      <c r="B35" s="48" t="s">
        <v>6</v>
      </c>
      <c r="C35" s="53"/>
      <c r="D35" s="54"/>
      <c r="E35" s="53"/>
      <c r="F35" s="54"/>
      <c r="G35" s="43" t="str">
        <f>IF(M35=TRUE,4,IF(N35=TRUE,3,IF(O35=TRUE,2,IF(P35=TRUE,1,""))))</f>
        <v/>
      </c>
      <c r="H35" s="13" t="str">
        <f>IF(SUM(V35:Y35)&gt;1,"Value of higher class will be rated","")</f>
        <v/>
      </c>
      <c r="M35" s="6" t="b">
        <v>0</v>
      </c>
      <c r="N35" s="6" t="b">
        <v>0</v>
      </c>
      <c r="O35" s="6" t="b">
        <v>0</v>
      </c>
      <c r="P35" s="6" t="b">
        <v>0</v>
      </c>
      <c r="V35" s="16" t="str">
        <f>IF(M35=TRUE,1,"")</f>
        <v/>
      </c>
      <c r="W35" s="16" t="str">
        <f>IF(N35=TRUE,1,"")</f>
        <v/>
      </c>
      <c r="X35" s="16" t="str">
        <f>IF(O35=TRUE,1,"")</f>
        <v/>
      </c>
      <c r="Y35" s="16" t="str">
        <f>IF(P35=TRUE,1,"")</f>
        <v/>
      </c>
      <c r="Z35" s="16"/>
    </row>
    <row r="36" spans="2:37" ht="18" customHeight="1">
      <c r="B36" s="65" t="s">
        <v>14</v>
      </c>
      <c r="C36" s="44"/>
      <c r="D36" s="45"/>
      <c r="E36" s="51"/>
      <c r="F36" s="45"/>
      <c r="G36" s="46"/>
      <c r="H36" s="86" t="str">
        <f>IF(G38&lt;1," ",IF(G38&lt;=2,"Please comment ratings in class 2 (low complexity) and class 1 (very low complexity)"," "))</f>
        <v xml:space="preserve"> </v>
      </c>
      <c r="M36" s="6"/>
      <c r="N36" s="6"/>
      <c r="O36" s="6"/>
      <c r="P36" s="6"/>
      <c r="V36" s="16"/>
      <c r="W36" s="16"/>
      <c r="X36" s="16"/>
      <c r="Y36" s="16"/>
      <c r="Z36" s="16"/>
    </row>
    <row r="37" spans="2:37" s="4" customFormat="1" ht="72" customHeight="1">
      <c r="B37" s="63" t="s">
        <v>40</v>
      </c>
      <c r="C37" s="91" t="s">
        <v>15</v>
      </c>
      <c r="D37" s="92"/>
      <c r="E37" s="89" t="s">
        <v>46</v>
      </c>
      <c r="F37" s="90"/>
      <c r="G37" s="52"/>
      <c r="H37" s="86"/>
      <c r="I37" s="14"/>
      <c r="J37" s="14"/>
      <c r="K37" s="14"/>
      <c r="L37" s="14"/>
      <c r="M37" s="15"/>
      <c r="N37" s="15"/>
      <c r="O37" s="15"/>
      <c r="P37" s="15"/>
      <c r="T37" s="14"/>
      <c r="U37" s="14"/>
      <c r="V37" s="18"/>
      <c r="W37" s="18"/>
      <c r="X37" s="18"/>
      <c r="Y37" s="18"/>
      <c r="Z37" s="18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2:37" ht="30" customHeight="1">
      <c r="B38" s="48" t="s">
        <v>6</v>
      </c>
      <c r="C38" s="49"/>
      <c r="D38" s="50"/>
      <c r="E38" s="49"/>
      <c r="F38" s="50"/>
      <c r="G38" s="43" t="str">
        <f>IF(M38=TRUE,4,IF(N38=TRUE,3,IF(O38=TRUE,2,IF(P38=TRUE,1,""))))</f>
        <v/>
      </c>
      <c r="H38" s="13" t="str">
        <f>IF(SUM(V38:Y38)&gt;1,"Value of higher class will be rated","")</f>
        <v/>
      </c>
      <c r="M38" s="6" t="b">
        <v>0</v>
      </c>
      <c r="N38" s="6" t="b">
        <v>0</v>
      </c>
      <c r="O38" s="6" t="b">
        <v>0</v>
      </c>
      <c r="P38" s="6" t="b">
        <v>0</v>
      </c>
      <c r="V38" s="16" t="str">
        <f>IF(M38=TRUE,1,"")</f>
        <v/>
      </c>
      <c r="W38" s="16" t="str">
        <f>IF(N38=TRUE,1,"")</f>
        <v/>
      </c>
      <c r="X38" s="16" t="str">
        <f>IF(O38=TRUE,1,"")</f>
        <v/>
      </c>
      <c r="Y38" s="16" t="str">
        <f>IF(P38=TRUE,1,"")</f>
        <v/>
      </c>
      <c r="Z38" s="16"/>
    </row>
    <row r="39" spans="2:37" ht="18" customHeight="1">
      <c r="B39" s="60" t="s">
        <v>41</v>
      </c>
      <c r="C39" s="44"/>
      <c r="D39" s="45"/>
      <c r="E39" s="51"/>
      <c r="F39" s="45"/>
      <c r="G39" s="46"/>
      <c r="H39" s="86"/>
      <c r="M39" s="6"/>
      <c r="N39" s="6"/>
      <c r="O39" s="6"/>
      <c r="P39" s="6"/>
      <c r="V39" s="16"/>
      <c r="W39" s="16"/>
      <c r="X39" s="16"/>
      <c r="Y39" s="16"/>
      <c r="Z39" s="16"/>
    </row>
    <row r="40" spans="2:37" s="4" customFormat="1" ht="60" customHeight="1">
      <c r="B40" s="63" t="s">
        <v>42</v>
      </c>
      <c r="C40" s="91" t="s">
        <v>43</v>
      </c>
      <c r="D40" s="92"/>
      <c r="E40" s="89" t="s">
        <v>44</v>
      </c>
      <c r="F40" s="90"/>
      <c r="G40" s="52"/>
      <c r="H40" s="86"/>
      <c r="I40" s="14"/>
      <c r="J40" s="14"/>
      <c r="K40" s="14"/>
      <c r="L40" s="14"/>
      <c r="M40" s="15"/>
      <c r="N40" s="15"/>
      <c r="O40" s="15"/>
      <c r="P40" s="15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2:37" ht="30" customHeight="1" thickBot="1">
      <c r="B41" s="55" t="s">
        <v>6</v>
      </c>
      <c r="C41" s="56"/>
      <c r="D41" s="57"/>
      <c r="E41" s="56"/>
      <c r="F41" s="57"/>
      <c r="G41" s="68" t="str">
        <f>IF(M41=TRUE,4,IF(N41=TRUE,3,IF(O41=TRUE,2,IF(P41=TRUE,1,""))))</f>
        <v/>
      </c>
      <c r="H41" s="13"/>
      <c r="M41" s="6" t="b">
        <v>0</v>
      </c>
      <c r="N41" s="6" t="b">
        <v>0</v>
      </c>
      <c r="O41" s="6" t="b">
        <v>0</v>
      </c>
      <c r="P41" s="6" t="b">
        <v>0</v>
      </c>
      <c r="V41" s="8" t="str">
        <f>IF(M41=TRUE,1,"")</f>
        <v/>
      </c>
      <c r="W41" s="8" t="str">
        <f>IF(N41=TRUE,1,"")</f>
        <v/>
      </c>
      <c r="X41" s="8" t="str">
        <f>IF(O41=TRUE,1,"")</f>
        <v/>
      </c>
      <c r="Y41" s="8" t="str">
        <f>IF(P41=TRUE,1,"")</f>
        <v/>
      </c>
    </row>
    <row r="42" spans="2:37" ht="23.25" customHeight="1" thickBot="1">
      <c r="B42" s="58" t="s">
        <v>55</v>
      </c>
      <c r="C42" s="95" t="str">
        <f>IF(G42=0," ",IF(G42&gt;=25,"The project is appropriate for a certification process on IPMA Level B ",IF(G42&lt;25,"The project is not appropriate for a certification process on IPMA Level B "," ")))</f>
        <v xml:space="preserve"> </v>
      </c>
      <c r="D42" s="95"/>
      <c r="E42" s="95"/>
      <c r="F42" s="96"/>
      <c r="G42" s="67">
        <f>SUM(G14,G17,G20,G23,G26,G29,G32,G35,G38,G41)</f>
        <v>0</v>
      </c>
      <c r="H42" s="69" t="str">
        <f>IF(Z42&lt;=0," ",IF(Z42&lt;10,"Not all criteria have been rated, please complete",IF(Z42=10," ","Please check ratings, dubble ticks have been given")))</f>
        <v xml:space="preserve"> </v>
      </c>
      <c r="V42" s="8">
        <f>SUM(V41,V38,V35,V32,V29,V26,V23,V20,V17,V14)</f>
        <v>0</v>
      </c>
      <c r="W42" s="8">
        <f>SUM(W41,W38,W35,W32,W29,W26,W23,W20,W17,W14)</f>
        <v>0</v>
      </c>
      <c r="X42" s="8">
        <f>SUM(X41,X38,X35,X32,X29,X26,X23,X20,X17,X14)</f>
        <v>0</v>
      </c>
      <c r="Y42" s="8">
        <f>SUM(Y41,Y38,Y35,Y32,Y29,Y26,Y23,Y20,Y17,Y14)</f>
        <v>0</v>
      </c>
      <c r="Z42" s="8">
        <f>SUM(V42:Y42)</f>
        <v>0</v>
      </c>
    </row>
    <row r="43" spans="2:37" ht="24.75" customHeight="1">
      <c r="B43"/>
      <c r="C43"/>
      <c r="D43"/>
      <c r="E43"/>
      <c r="F43"/>
      <c r="G43"/>
      <c r="H43"/>
    </row>
    <row r="44" spans="2:37" ht="21.75" customHeight="1">
      <c r="B44"/>
      <c r="C44"/>
      <c r="D44"/>
      <c r="E44"/>
      <c r="F44"/>
      <c r="G44"/>
      <c r="H44"/>
    </row>
  </sheetData>
  <mergeCells count="39">
    <mergeCell ref="H39:H40"/>
    <mergeCell ref="C40:D40"/>
    <mergeCell ref="E40:F40"/>
    <mergeCell ref="C42:F42"/>
    <mergeCell ref="C31:D31"/>
    <mergeCell ref="E31:F31"/>
    <mergeCell ref="H33:H34"/>
    <mergeCell ref="C34:D34"/>
    <mergeCell ref="E34:F34"/>
    <mergeCell ref="H36:H37"/>
    <mergeCell ref="C37:D37"/>
    <mergeCell ref="E37:F37"/>
    <mergeCell ref="H30:H31"/>
    <mergeCell ref="H24:H25"/>
    <mergeCell ref="C25:D25"/>
    <mergeCell ref="E25:F25"/>
    <mergeCell ref="H27:H28"/>
    <mergeCell ref="C28:D28"/>
    <mergeCell ref="E28:F28"/>
    <mergeCell ref="H18:H19"/>
    <mergeCell ref="C19:D19"/>
    <mergeCell ref="E19:F19"/>
    <mergeCell ref="H21:H22"/>
    <mergeCell ref="C22:D22"/>
    <mergeCell ref="E22:F22"/>
    <mergeCell ref="H12:H13"/>
    <mergeCell ref="C13:D13"/>
    <mergeCell ref="E13:F13"/>
    <mergeCell ref="H15:H16"/>
    <mergeCell ref="C16:D16"/>
    <mergeCell ref="E16:F16"/>
    <mergeCell ref="C4:D4"/>
    <mergeCell ref="E4:H6"/>
    <mergeCell ref="C5:D5"/>
    <mergeCell ref="B8:B9"/>
    <mergeCell ref="C8:F8"/>
    <mergeCell ref="H9:H10"/>
    <mergeCell ref="E9:F9"/>
    <mergeCell ref="C9:D9"/>
  </mergeCells>
  <phoneticPr fontId="2" type="noConversion"/>
  <pageMargins left="0.3" right="0.25" top="0.56999999999999995" bottom="0.67" header="0.51181102362204722" footer="0.51181102362204722"/>
  <pageSetup paperSize="9" scale="55" orientation="portrait" horizontalDpi="4294967295" r:id="rId1"/>
  <headerFooter alignWithMargins="0">
    <oddFooter>&amp;LTemplate v3.00/24.03.2007&amp;Rdtb/&amp;D</oddFooter>
  </headerFooter>
  <ignoredErrors>
    <ignoredError sqref="H12 H15 H18 H21 H24 H27 H30 H33 H3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Company>Swiss Project Management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Management Complexity Evaluation Scheme</dc:title>
  <dc:creator>Daniel T. Baumann</dc:creator>
  <cp:lastModifiedBy>Gundars</cp:lastModifiedBy>
  <cp:lastPrinted>2012-09-28T08:40:28Z</cp:lastPrinted>
  <dcterms:created xsi:type="dcterms:W3CDTF">2006-02-05T15:55:59Z</dcterms:created>
  <dcterms:modified xsi:type="dcterms:W3CDTF">2016-06-16T16:42:54Z</dcterms:modified>
</cp:coreProperties>
</file>